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ima\dfs\課別共有フォルダ\病院\11 財政等調査関係\○19 経営比較分析表\H3102 経営比較分析表H310206\【経営比較分析表】2017_242152_46_060\"/>
    </mc:Choice>
  </mc:AlternateContent>
  <workbookProtection workbookAlgorithmName="SHA-512" workbookHashValue="xxMMH15H8aKjTJ3pYjemu7vmAWRv8LRcrVbkchghQgyzeEAZM46oepFpLFa/qkrqIazH9M3uDJiKA1LBhH8VWQ==" workbookSaltValue="aDWFQBj1FnO8E1MbX/Z7A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H78" i="4"/>
  <c r="IZ54" i="4"/>
  <c r="IZ32" i="4"/>
  <c r="FL32" i="4"/>
  <c r="CS78" i="4"/>
  <c r="BX54" i="4"/>
  <c r="BX32" i="4"/>
  <c r="MN32" i="4"/>
  <c r="HM78" i="4"/>
  <c r="FL54" i="4"/>
  <c r="C11" i="5"/>
  <c r="D11" i="5"/>
  <c r="E11" i="5"/>
  <c r="B11" i="5"/>
  <c r="KC78" i="4" l="1"/>
  <c r="HG32" i="4"/>
  <c r="AE54" i="4"/>
  <c r="FH78" i="4"/>
  <c r="DS54" i="4"/>
  <c r="DS32" i="4"/>
  <c r="AE32" i="4"/>
  <c r="AN78" i="4"/>
  <c r="KU54" i="4"/>
  <c r="KU32" i="4"/>
  <c r="HG54" i="4"/>
  <c r="JJ78" i="4"/>
  <c r="GR54" i="4"/>
  <c r="GR32" i="4"/>
  <c r="EO78" i="4"/>
  <c r="U78" i="4"/>
  <c r="P54" i="4"/>
  <c r="P32" i="4"/>
  <c r="KF54" i="4"/>
  <c r="KF32" i="4"/>
  <c r="DD54" i="4"/>
  <c r="DD32" i="4"/>
  <c r="LY54" i="4"/>
  <c r="LY32" i="4"/>
  <c r="LO78" i="4"/>
  <c r="IK54" i="4"/>
  <c r="IK32" i="4"/>
  <c r="GT78" i="4"/>
  <c r="EW54" i="4"/>
  <c r="EW32" i="4"/>
  <c r="BZ78" i="4"/>
  <c r="BI54" i="4"/>
  <c r="BI32" i="4"/>
  <c r="GA78" i="4"/>
  <c r="EH54" i="4"/>
  <c r="BG78" i="4"/>
  <c r="AT54" i="4"/>
  <c r="AT32" i="4"/>
  <c r="LJ54" i="4"/>
  <c r="KV78" i="4"/>
  <c r="HV54" i="4"/>
  <c r="HV32" i="4"/>
  <c r="EH32" i="4"/>
  <c r="LJ32" i="4"/>
</calcChain>
</file>

<file path=xl/sharedStrings.xml><?xml version="1.0" encoding="utf-8"?>
<sst xmlns="http://schemas.openxmlformats.org/spreadsheetml/2006/main" count="287" uniqueCount="157">
  <si>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</si>
  <si>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</si>
  <si>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</si>
  <si>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</si>
  <si>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</si>
  <si>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</si>
  <si>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</si>
  <si>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</si>
  <si>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</si>
  <si>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</si>
  <si>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</si>
  <si>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</si>
  <si>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</si>
  <si>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</si>
  <si>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</si>
  <si>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</si>
  <si>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</si>
  <si>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</si>
  <si>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</si>
  <si>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</si>
  <si>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</si>
  <si>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</si>
  <si>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</si>
  <si>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</si>
  <si>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</si>
  <si>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</si>
  <si>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</si>
  <si>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</si>
  <si>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</si>
  <si>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</si>
  <si>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</si>
  <si>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</si>
  <si>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</si>
  <si>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</si>
  <si>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</si>
  <si>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</si>
  <si>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</si>
  <si>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</si>
  <si>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</si>
  <si>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</si>
  <si>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</si>
  <si>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</si>
  <si>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</si>
  <si>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</si>
  <si>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</si>
  <si>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</si>
  <si>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</si>
  <si>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</si>
  <si>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</si>
  <si>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</si>
  <si>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</si>
  <si>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</si>
  <si>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</si>
  <si>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</si>
  <si>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</si>
  <si>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</si>
  <si>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</si>
  <si>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</si>
  <si>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</si>
  <si>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</si>
  <si>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</si>
  <si>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</si>
  <si>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</si>
  <si>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</si>
  <si>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</si>
  <si>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</si>
  <si>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</si>
  <si>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</si>
  <si>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</si>
  <si>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</si>
  <si>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</si>
  <si>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</si>
  <si>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</si>
  <si>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</si>
  <si>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</si>
  <si>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</si>
  <si>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</si>
  <si>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</si>
  <si>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</si>
  <si>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</si>
  <si>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</si>
  <si>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</si>
  <si>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</si>
  <si>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</si>
  <si>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</si>
  <si>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</si>
  <si>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</si>
  <si>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</si>
  <si>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</si>
  <si>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</si>
  <si>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</si>
  <si>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</si>
  <si>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</si>
  <si>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</si>
  <si>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</si>
  <si>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</si>
  <si>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</si>
  <si>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</si>
  <si>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</si>
  <si>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</si>
  <si>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</si>
  <si>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</si>
  <si>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</si>
  <si>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</si>
  <si>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</si>
  <si>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</si>
  <si>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</si>
  <si>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</si>
  <si>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</si>
  <si>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</si>
  <si>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</si>
  <si>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</si>
  <si>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</si>
  <si>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</si>
  <si>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</si>
  <si>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</si>
  <si>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</si>
  <si>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</si>
  <si>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</si>
  <si>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</si>
  <si>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</si>
  <si>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</si>
  <si>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</si>
  <si>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当該値(N-2)</t>
    <phoneticPr fontId="5"/>
  </si>
  <si>
    <t>当該値(N-3)</t>
    <phoneticPr fontId="5"/>
  </si>
  <si>
    <t>当該値(N-1)</t>
    <phoneticPr fontId="5"/>
  </si>
  <si>
    <t>当該値(N-2)</t>
    <phoneticPr fontId="5"/>
  </si>
  <si>
    <t>当該値(N)</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</si>
  <si>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</si>
  <si>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</si>
  <si>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</si>
  <si>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</si>
  <si>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</si>
  <si>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</si>
  <si>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志摩市</t>
  </si>
  <si>
    <t>国民健康保険　志摩市民病院</t>
  </si>
  <si>
    <t>当然財務</t>
  </si>
  <si>
    <t>病院事業</t>
  </si>
  <si>
    <t>一般病院</t>
  </si>
  <si>
    <t>50床以上～100床未満</t>
  </si>
  <si>
    <t>非設置</t>
  </si>
  <si>
    <t>直営</t>
  </si>
  <si>
    <t>-</t>
  </si>
  <si>
    <t>ド 透 訓</t>
  </si>
  <si>
    <t>救</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</si>
  <si>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</si>
  <si>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</si>
  <si>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</si>
  <si>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</si>
  <si>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</si>
  <si>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</si>
  <si>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</si>
  <si>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</si>
  <si>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公立の医療機関は、公営企業としての独立採算制を確保することが原則ですが、救急医療や災害医療などの地域のニーズに応じた不採算医療も提供し、地域住民の健康と医療の確保に努めるという使命も持っています。このようなことを踏まえ、公立病院として必要な役割を果たしています。
①離島など民間医療機関の立地が困難な過疎地等における一般医療の提供　②救急・災害などの不採算部門に関わる医療の提供</t>
    <rPh sb="0" eb="2">
      <t>コウリツ</t>
    </rPh>
    <rPh sb="3" eb="5">
      <t>イリョウ</t>
    </rPh>
    <rPh sb="5" eb="7">
      <t>キカン</t>
    </rPh>
    <rPh sb="9" eb="11">
      <t>コウエイ</t>
    </rPh>
    <rPh sb="11" eb="13">
      <t>キギョウ</t>
    </rPh>
    <rPh sb="17" eb="19">
      <t>ドクリツ</t>
    </rPh>
    <rPh sb="19" eb="21">
      <t>サイサン</t>
    </rPh>
    <rPh sb="21" eb="22">
      <t>セイ</t>
    </rPh>
    <rPh sb="23" eb="25">
      <t>カクホ</t>
    </rPh>
    <rPh sb="30" eb="32">
      <t>ゲンソク</t>
    </rPh>
    <rPh sb="36" eb="38">
      <t>キュウキュウ</t>
    </rPh>
    <rPh sb="38" eb="40">
      <t>イリョウ</t>
    </rPh>
    <rPh sb="41" eb="43">
      <t>サイガイ</t>
    </rPh>
    <rPh sb="43" eb="45">
      <t>イリョウ</t>
    </rPh>
    <rPh sb="48" eb="50">
      <t>チイキ</t>
    </rPh>
    <rPh sb="55" eb="56">
      <t>オウ</t>
    </rPh>
    <rPh sb="58" eb="61">
      <t>フサイサン</t>
    </rPh>
    <rPh sb="61" eb="63">
      <t>イリョウ</t>
    </rPh>
    <rPh sb="64" eb="66">
      <t>テイキョウ</t>
    </rPh>
    <rPh sb="68" eb="70">
      <t>チイキ</t>
    </rPh>
    <rPh sb="70" eb="72">
      <t>ジュウミン</t>
    </rPh>
    <rPh sb="73" eb="75">
      <t>ケンコウ</t>
    </rPh>
    <rPh sb="76" eb="78">
      <t>イリョウ</t>
    </rPh>
    <rPh sb="79" eb="81">
      <t>カクホ</t>
    </rPh>
    <rPh sb="82" eb="83">
      <t>ツト</t>
    </rPh>
    <rPh sb="88" eb="90">
      <t>シメイ</t>
    </rPh>
    <rPh sb="91" eb="92">
      <t>モ</t>
    </rPh>
    <rPh sb="106" eb="107">
      <t>フ</t>
    </rPh>
    <rPh sb="110" eb="112">
      <t>コウリツ</t>
    </rPh>
    <rPh sb="112" eb="114">
      <t>ビョウイン</t>
    </rPh>
    <rPh sb="117" eb="119">
      <t>ヒツヨウ</t>
    </rPh>
    <rPh sb="120" eb="122">
      <t>ヤクワリ</t>
    </rPh>
    <rPh sb="123" eb="124">
      <t>ハ</t>
    </rPh>
    <rPh sb="133" eb="135">
      <t>リトウ</t>
    </rPh>
    <rPh sb="137" eb="139">
      <t>ミンカン</t>
    </rPh>
    <rPh sb="139" eb="141">
      <t>イリョウ</t>
    </rPh>
    <rPh sb="141" eb="143">
      <t>キカン</t>
    </rPh>
    <rPh sb="144" eb="146">
      <t>リッチ</t>
    </rPh>
    <rPh sb="147" eb="149">
      <t>コンナン</t>
    </rPh>
    <rPh sb="150" eb="154">
      <t>カソチトウ</t>
    </rPh>
    <rPh sb="158" eb="160">
      <t>イッパン</t>
    </rPh>
    <rPh sb="160" eb="162">
      <t>イリョウ</t>
    </rPh>
    <rPh sb="163" eb="165">
      <t>テイキョウ</t>
    </rPh>
    <rPh sb="167" eb="169">
      <t>キュウキュウ</t>
    </rPh>
    <rPh sb="170" eb="172">
      <t>サイガイ</t>
    </rPh>
    <rPh sb="175" eb="178">
      <t>フサイサン</t>
    </rPh>
    <rPh sb="178" eb="180">
      <t>ブモン</t>
    </rPh>
    <rPh sb="181" eb="182">
      <t>カカ</t>
    </rPh>
    <rPh sb="184" eb="186">
      <t>イリョウ</t>
    </rPh>
    <rPh sb="187" eb="189">
      <t>テイキョウ</t>
    </rPh>
    <phoneticPr fontId="5"/>
  </si>
  <si>
    <t>　経常収支比率は100％を超えているが、医業収支比率が低水準となっている。これは、医業収益によって医業費用を賄えておらず、一般会計からの繰入金に依存している状態である。新公立病院改革プランに基づき、計画的に経営改善を図るため、各年度の経営指標に関する数値目標を掲げ、平成32年度までの計画期間中に経営黒字を達成することを目標とし、一般会計からの繰入金を縮減する。病床利用率については、一般病床が休床しているためで、療養病床のみの利用率は80％を超えている。入院患者数は増加し1日平均48.2人で前年度より9.4人の増加となっている。職員給与費対医業収益比率が高いのは、職員の平均年齢が高いことが大きな要因となっている。医業収益の増加により若干の改善はあったが、県内の状況などを参考にし職員数や給与体系の適正化を行う。</t>
    <rPh sb="1" eb="3">
      <t>ケイジョウ</t>
    </rPh>
    <rPh sb="3" eb="5">
      <t>シュウシ</t>
    </rPh>
    <rPh sb="5" eb="7">
      <t>ヒリツ</t>
    </rPh>
    <rPh sb="13" eb="14">
      <t>コ</t>
    </rPh>
    <rPh sb="20" eb="22">
      <t>イギョウ</t>
    </rPh>
    <rPh sb="22" eb="24">
      <t>シュウシ</t>
    </rPh>
    <rPh sb="24" eb="26">
      <t>ヒリツ</t>
    </rPh>
    <rPh sb="27" eb="30">
      <t>テイスイジュン</t>
    </rPh>
    <rPh sb="41" eb="43">
      <t>イギョウ</t>
    </rPh>
    <rPh sb="43" eb="45">
      <t>シュウエキ</t>
    </rPh>
    <rPh sb="49" eb="51">
      <t>イギョウ</t>
    </rPh>
    <rPh sb="51" eb="53">
      <t>ヒヨウ</t>
    </rPh>
    <rPh sb="54" eb="55">
      <t>マカナ</t>
    </rPh>
    <rPh sb="61" eb="63">
      <t>イッパン</t>
    </rPh>
    <rPh sb="63" eb="65">
      <t>カイケイ</t>
    </rPh>
    <rPh sb="68" eb="70">
      <t>クリイレ</t>
    </rPh>
    <rPh sb="70" eb="71">
      <t>キン</t>
    </rPh>
    <rPh sb="78" eb="80">
      <t>ジョウタイ</t>
    </rPh>
    <rPh sb="84" eb="85">
      <t>シン</t>
    </rPh>
    <rPh sb="85" eb="87">
      <t>コウリツ</t>
    </rPh>
    <rPh sb="87" eb="89">
      <t>ビョウイン</t>
    </rPh>
    <rPh sb="89" eb="91">
      <t>カイカク</t>
    </rPh>
    <rPh sb="95" eb="96">
      <t>モト</t>
    </rPh>
    <rPh sb="99" eb="102">
      <t>ケイカクテキ</t>
    </rPh>
    <rPh sb="103" eb="105">
      <t>ケイエイ</t>
    </rPh>
    <rPh sb="105" eb="107">
      <t>カイゼン</t>
    </rPh>
    <rPh sb="108" eb="109">
      <t>ハカ</t>
    </rPh>
    <rPh sb="113" eb="116">
      <t>カクネンド</t>
    </rPh>
    <rPh sb="117" eb="119">
      <t>ケイエイ</t>
    </rPh>
    <rPh sb="119" eb="121">
      <t>シヒョウ</t>
    </rPh>
    <rPh sb="122" eb="123">
      <t>カン</t>
    </rPh>
    <rPh sb="125" eb="127">
      <t>スウチ</t>
    </rPh>
    <rPh sb="127" eb="129">
      <t>モクヒョウ</t>
    </rPh>
    <rPh sb="130" eb="131">
      <t>カカ</t>
    </rPh>
    <rPh sb="133" eb="135">
      <t>ヘイセイ</t>
    </rPh>
    <rPh sb="137" eb="139">
      <t>ネンド</t>
    </rPh>
    <rPh sb="142" eb="144">
      <t>ケイカク</t>
    </rPh>
    <rPh sb="144" eb="147">
      <t>キカンチュウ</t>
    </rPh>
    <rPh sb="148" eb="150">
      <t>ケイエイ</t>
    </rPh>
    <rPh sb="150" eb="152">
      <t>クロジ</t>
    </rPh>
    <rPh sb="153" eb="155">
      <t>タッセイ</t>
    </rPh>
    <rPh sb="160" eb="162">
      <t>モクヒョウ</t>
    </rPh>
    <rPh sb="165" eb="167">
      <t>イッパン</t>
    </rPh>
    <rPh sb="167" eb="169">
      <t>カイケイ</t>
    </rPh>
    <rPh sb="172" eb="174">
      <t>クリイレ</t>
    </rPh>
    <rPh sb="174" eb="175">
      <t>キン</t>
    </rPh>
    <rPh sb="176" eb="178">
      <t>シュクゲン</t>
    </rPh>
    <rPh sb="181" eb="183">
      <t>ビョウショウ</t>
    </rPh>
    <rPh sb="183" eb="186">
      <t>リヨウリツ</t>
    </rPh>
    <rPh sb="192" eb="194">
      <t>イッパン</t>
    </rPh>
    <rPh sb="194" eb="196">
      <t>ビョウショウ</t>
    </rPh>
    <rPh sb="197" eb="198">
      <t>キュウ</t>
    </rPh>
    <rPh sb="198" eb="199">
      <t>ショウ</t>
    </rPh>
    <rPh sb="207" eb="209">
      <t>リョウヨウ</t>
    </rPh>
    <rPh sb="209" eb="211">
      <t>ビョウショウ</t>
    </rPh>
    <rPh sb="214" eb="217">
      <t>リヨウリツ</t>
    </rPh>
    <rPh sb="222" eb="223">
      <t>コ</t>
    </rPh>
    <rPh sb="228" eb="230">
      <t>ニュウイン</t>
    </rPh>
    <rPh sb="230" eb="233">
      <t>カンジャスウ</t>
    </rPh>
    <rPh sb="234" eb="236">
      <t>ゾウカ</t>
    </rPh>
    <rPh sb="238" eb="239">
      <t>ニチ</t>
    </rPh>
    <rPh sb="239" eb="241">
      <t>ヘイキン</t>
    </rPh>
    <rPh sb="245" eb="246">
      <t>ニン</t>
    </rPh>
    <rPh sb="247" eb="250">
      <t>ゼンネンド</t>
    </rPh>
    <rPh sb="255" eb="256">
      <t>ニン</t>
    </rPh>
    <rPh sb="257" eb="259">
      <t>ゾウカ</t>
    </rPh>
    <rPh sb="266" eb="268">
      <t>ショクイン</t>
    </rPh>
    <rPh sb="268" eb="270">
      <t>キュウヨ</t>
    </rPh>
    <rPh sb="270" eb="271">
      <t>ヒ</t>
    </rPh>
    <rPh sb="271" eb="272">
      <t>タイ</t>
    </rPh>
    <rPh sb="272" eb="274">
      <t>イギョウ</t>
    </rPh>
    <rPh sb="274" eb="276">
      <t>シュウエキ</t>
    </rPh>
    <rPh sb="276" eb="278">
      <t>ヒリツ</t>
    </rPh>
    <rPh sb="279" eb="280">
      <t>タカ</t>
    </rPh>
    <rPh sb="284" eb="286">
      <t>ショクイン</t>
    </rPh>
    <rPh sb="287" eb="289">
      <t>ヘイキン</t>
    </rPh>
    <rPh sb="289" eb="291">
      <t>ネンレイ</t>
    </rPh>
    <rPh sb="292" eb="293">
      <t>タカ</t>
    </rPh>
    <rPh sb="297" eb="298">
      <t>オオ</t>
    </rPh>
    <rPh sb="300" eb="302">
      <t>ヨウイン</t>
    </rPh>
    <rPh sb="309" eb="311">
      <t>イギョウ</t>
    </rPh>
    <rPh sb="311" eb="313">
      <t>シュウエキ</t>
    </rPh>
    <rPh sb="314" eb="316">
      <t>ゾウカ</t>
    </rPh>
    <rPh sb="319" eb="321">
      <t>ジャッカン</t>
    </rPh>
    <rPh sb="322" eb="324">
      <t>カイゼン</t>
    </rPh>
    <rPh sb="330" eb="332">
      <t>ケンナイ</t>
    </rPh>
    <rPh sb="333" eb="335">
      <t>ジョウキョウ</t>
    </rPh>
    <rPh sb="338" eb="340">
      <t>サンコウ</t>
    </rPh>
    <rPh sb="342" eb="345">
      <t>ショクインスウ</t>
    </rPh>
    <rPh sb="346" eb="348">
      <t>キュウヨ</t>
    </rPh>
    <rPh sb="348" eb="350">
      <t>タイケイ</t>
    </rPh>
    <rPh sb="351" eb="354">
      <t>テキセイカ</t>
    </rPh>
    <rPh sb="355" eb="356">
      <t>オコナ</t>
    </rPh>
    <phoneticPr fontId="5"/>
  </si>
  <si>
    <t>　有形固定資産減価償却率、器械備品減価償却率、1床当たり有形固定資産は類似病院平均値および全国平均より数値が高くなっているので、老朽化が進んでいる。
　医療器械備品などの固定資産の取得や更新については、新公立病院改革プランに基づき、計画的に進めて行く。</t>
    <rPh sb="1" eb="3">
      <t>ユウケイ</t>
    </rPh>
    <rPh sb="3" eb="5">
      <t>コテイ</t>
    </rPh>
    <rPh sb="5" eb="7">
      <t>シサン</t>
    </rPh>
    <rPh sb="7" eb="9">
      <t>ゲンカ</t>
    </rPh>
    <rPh sb="9" eb="11">
      <t>ショウキャク</t>
    </rPh>
    <rPh sb="11" eb="12">
      <t>リツ</t>
    </rPh>
    <rPh sb="13" eb="15">
      <t>キカイ</t>
    </rPh>
    <rPh sb="15" eb="17">
      <t>ビヒン</t>
    </rPh>
    <rPh sb="17" eb="19">
      <t>ゲンカ</t>
    </rPh>
    <rPh sb="19" eb="21">
      <t>ショウキャク</t>
    </rPh>
    <rPh sb="21" eb="22">
      <t>リツ</t>
    </rPh>
    <rPh sb="24" eb="25">
      <t>ショウ</t>
    </rPh>
    <rPh sb="25" eb="26">
      <t>ア</t>
    </rPh>
    <rPh sb="28" eb="30">
      <t>ユウケイ</t>
    </rPh>
    <rPh sb="30" eb="32">
      <t>コテイ</t>
    </rPh>
    <rPh sb="32" eb="34">
      <t>シサン</t>
    </rPh>
    <rPh sb="35" eb="37">
      <t>ルイジ</t>
    </rPh>
    <rPh sb="37" eb="39">
      <t>ビョウイン</t>
    </rPh>
    <rPh sb="39" eb="42">
      <t>ヘイキンチ</t>
    </rPh>
    <rPh sb="45" eb="47">
      <t>ゼンコク</t>
    </rPh>
    <rPh sb="47" eb="49">
      <t>ヘイキン</t>
    </rPh>
    <rPh sb="51" eb="53">
      <t>スウチ</t>
    </rPh>
    <rPh sb="54" eb="55">
      <t>タカ</t>
    </rPh>
    <rPh sb="64" eb="67">
      <t>ロウキュウカ</t>
    </rPh>
    <rPh sb="68" eb="69">
      <t>スス</t>
    </rPh>
    <rPh sb="76" eb="78">
      <t>イリョウ</t>
    </rPh>
    <rPh sb="78" eb="80">
      <t>キカイ</t>
    </rPh>
    <rPh sb="80" eb="82">
      <t>ビヒン</t>
    </rPh>
    <rPh sb="85" eb="87">
      <t>コテイ</t>
    </rPh>
    <rPh sb="87" eb="89">
      <t>シサン</t>
    </rPh>
    <rPh sb="90" eb="92">
      <t>シュトク</t>
    </rPh>
    <rPh sb="93" eb="95">
      <t>コウシン</t>
    </rPh>
    <rPh sb="101" eb="102">
      <t>シン</t>
    </rPh>
    <rPh sb="102" eb="104">
      <t>コウリツ</t>
    </rPh>
    <rPh sb="104" eb="106">
      <t>ビョウイン</t>
    </rPh>
    <rPh sb="106" eb="108">
      <t>カイカク</t>
    </rPh>
    <rPh sb="112" eb="113">
      <t>モト</t>
    </rPh>
    <rPh sb="116" eb="119">
      <t>ケイカクテキ</t>
    </rPh>
    <rPh sb="120" eb="121">
      <t>スス</t>
    </rPh>
    <rPh sb="123" eb="124">
      <t>イ</t>
    </rPh>
    <phoneticPr fontId="5"/>
  </si>
  <si>
    <t>　平成29年度は、診療所に常勤医師が就任したことにより外来患者数が増加し、また、療養病床が60床に増床したことにより適切な病床運用による利用率と診療単価の向上により医業収益が増加となった。
　今後は、新公立病院改革プランに基づき、「回復期」「慢性期」の患者受入れによる療養病床の利用率の向上、医師をはじめとする医療職員の確保や給与体系の見直しなどにより一般会計からの繰入金の縮減に努め経営黒字を達成することを目標とする。
　また、救急医療や災害医療などの地域のニーズに応じた不採算医療も提供し、地域住民の健康と医療の確保に努めるという使命などを踏まえて、公立病院としての必要な役割を果たしていく。</t>
    <rPh sb="1" eb="3">
      <t>ヘイセイ</t>
    </rPh>
    <rPh sb="5" eb="7">
      <t>ネンド</t>
    </rPh>
    <rPh sb="9" eb="11">
      <t>シンリョウ</t>
    </rPh>
    <rPh sb="11" eb="12">
      <t>ショ</t>
    </rPh>
    <rPh sb="13" eb="15">
      <t>ジョウキン</t>
    </rPh>
    <rPh sb="15" eb="17">
      <t>イシ</t>
    </rPh>
    <rPh sb="18" eb="20">
      <t>シュウニン</t>
    </rPh>
    <rPh sb="27" eb="29">
      <t>ガイライ</t>
    </rPh>
    <rPh sb="29" eb="32">
      <t>カンジャスウ</t>
    </rPh>
    <rPh sb="33" eb="35">
      <t>ゾウカ</t>
    </rPh>
    <rPh sb="40" eb="42">
      <t>リョウヨウ</t>
    </rPh>
    <rPh sb="42" eb="44">
      <t>ビョウショウ</t>
    </rPh>
    <rPh sb="47" eb="48">
      <t>ショウ</t>
    </rPh>
    <rPh sb="49" eb="51">
      <t>ゾウショウ</t>
    </rPh>
    <rPh sb="58" eb="60">
      <t>テキセツ</t>
    </rPh>
    <rPh sb="61" eb="63">
      <t>ビョウショウ</t>
    </rPh>
    <rPh sb="63" eb="65">
      <t>ウンヨウ</t>
    </rPh>
    <rPh sb="68" eb="71">
      <t>リヨウリツ</t>
    </rPh>
    <rPh sb="72" eb="74">
      <t>シンリョウ</t>
    </rPh>
    <rPh sb="74" eb="76">
      <t>タンカ</t>
    </rPh>
    <rPh sb="77" eb="79">
      <t>コウジョウ</t>
    </rPh>
    <rPh sb="82" eb="84">
      <t>イギョウ</t>
    </rPh>
    <rPh sb="84" eb="86">
      <t>シュウエキ</t>
    </rPh>
    <rPh sb="87" eb="89">
      <t>ゾウカ</t>
    </rPh>
    <rPh sb="116" eb="118">
      <t>カイフク</t>
    </rPh>
    <rPh sb="118" eb="119">
      <t>キ</t>
    </rPh>
    <rPh sb="121" eb="124">
      <t>マンセイキ</t>
    </rPh>
    <rPh sb="126" eb="128">
      <t>カンジャ</t>
    </rPh>
    <rPh sb="128" eb="130">
      <t>ウケイ</t>
    </rPh>
    <rPh sb="134" eb="136">
      <t>リョウヨウ</t>
    </rPh>
    <rPh sb="136" eb="138">
      <t>ビョウショウ</t>
    </rPh>
    <rPh sb="139" eb="142">
      <t>リヨウリツ</t>
    </rPh>
    <rPh sb="143" eb="145">
      <t>コウジョウ</t>
    </rPh>
    <rPh sb="146" eb="148">
      <t>イシ</t>
    </rPh>
    <rPh sb="155" eb="157">
      <t>イリョウ</t>
    </rPh>
    <rPh sb="157" eb="159">
      <t>ショクイン</t>
    </rPh>
    <rPh sb="160" eb="162">
      <t>カクホ</t>
    </rPh>
    <rPh sb="163" eb="165">
      <t>キュウヨ</t>
    </rPh>
    <rPh sb="165" eb="167">
      <t>タイケイ</t>
    </rPh>
    <rPh sb="168" eb="170">
      <t>ミナオ</t>
    </rPh>
    <rPh sb="176" eb="178">
      <t>イッパン</t>
    </rPh>
    <rPh sb="178" eb="180">
      <t>カイケイ</t>
    </rPh>
    <rPh sb="183" eb="185">
      <t>クリイレ</t>
    </rPh>
    <rPh sb="185" eb="186">
      <t>キン</t>
    </rPh>
    <rPh sb="187" eb="189">
      <t>シュクゲン</t>
    </rPh>
    <rPh sb="190" eb="191">
      <t>ツト</t>
    </rPh>
    <rPh sb="192" eb="194">
      <t>ケイエイ</t>
    </rPh>
    <rPh sb="194" eb="196">
      <t>クロジ</t>
    </rPh>
    <rPh sb="197" eb="199">
      <t>タッセイ</t>
    </rPh>
    <rPh sb="204" eb="206">
      <t>モクヒョウ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</si>
</sst>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64.5</c:v>
                </c:pt>
                <c:pt idx="1">
                  <c:v>46.7</c:v>
                </c:pt>
                <c:pt idx="2">
                  <c:v>31.7</c:v>
                </c:pt>
                <c:pt idx="3">
                  <c:v>45.9</c:v>
                </c:pt>
                <c:pt idx="4">
                  <c:v>62.6</c:v>
                </c:pt>
              </c:numCache>
            </c:numRef>
          </c:val>
          <c:extLst xmlns:c16r2="http://schemas.microsoft.com/office/drawing/2015/06/chart">
            <c:ext xmlns:c16="http://schemas.microsoft.com/office/drawing/2014/chart" uri="{C3380CC4-5D6E-409C-BE32-E72D297353CC}">
              <c16:uniqueId val="{00000000-036F-40DE-A6DF-25E623C11F26}"/>
            </c:ext>
          </c:extLst>
        </c:ser>
        <c:dLbls>
          <c:showLegendKey val="0"/>
          <c:showVal val="0"/>
          <c:showCatName val="0"/>
          <c:showSerName val="0"/>
          <c:showPercent val="0"/>
          <c:showBubbleSize val="0"/>
        </c:dLbls>
        <c:gapWidth val="150"/>
        <c:axId val="218573784"/>
        <c:axId val="21857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036F-40DE-A6DF-25E623C11F26}"/>
            </c:ext>
          </c:extLst>
        </c:ser>
        <c:dLbls>
          <c:showLegendKey val="0"/>
          <c:showVal val="0"/>
          <c:showCatName val="0"/>
          <c:showSerName val="0"/>
          <c:showPercent val="0"/>
          <c:showBubbleSize val="0"/>
        </c:dLbls>
        <c:marker val="1"/>
        <c:smooth val="0"/>
        <c:axId val="218573784"/>
        <c:axId val="218574176"/>
      </c:lineChart>
      <c:dateAx>
        <c:axId val="218573784"/>
        <c:scaling>
          <c:orientation val="minMax"/>
        </c:scaling>
        <c:delete val="1"/>
        <c:axPos val="b"/>
        <c:numFmt formatCode="ge" sourceLinked="1"/>
        <c:majorTickMark val="none"/>
        <c:minorTickMark val="none"/>
        <c:tickLblPos val="none"/>
        <c:crossAx val="218574176"/>
        <c:crosses val="autoZero"/>
        <c:auto val="1"/>
        <c:lblOffset val="100"/>
        <c:baseTimeUnit val="years"/>
      </c:dateAx>
      <c:valAx>
        <c:axId val="21857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573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6993</c:v>
                </c:pt>
                <c:pt idx="1">
                  <c:v>7047</c:v>
                </c:pt>
                <c:pt idx="2">
                  <c:v>8241</c:v>
                </c:pt>
                <c:pt idx="3">
                  <c:v>9314</c:v>
                </c:pt>
                <c:pt idx="4">
                  <c:v>9118</c:v>
                </c:pt>
              </c:numCache>
            </c:numRef>
          </c:val>
          <c:extLst xmlns:c16r2="http://schemas.microsoft.com/office/drawing/2015/06/chart">
            <c:ext xmlns:c16="http://schemas.microsoft.com/office/drawing/2014/chart" uri="{C3380CC4-5D6E-409C-BE32-E72D297353CC}">
              <c16:uniqueId val="{00000000-F875-4764-84EB-9A0A18E24E4A}"/>
            </c:ext>
          </c:extLst>
        </c:ser>
        <c:dLbls>
          <c:showLegendKey val="0"/>
          <c:showVal val="0"/>
          <c:showCatName val="0"/>
          <c:showSerName val="0"/>
          <c:showPercent val="0"/>
          <c:showBubbleSize val="0"/>
        </c:dLbls>
        <c:gapWidth val="150"/>
        <c:axId val="219815808"/>
        <c:axId val="21981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F875-4764-84EB-9A0A18E24E4A}"/>
            </c:ext>
          </c:extLst>
        </c:ser>
        <c:dLbls>
          <c:showLegendKey val="0"/>
          <c:showVal val="0"/>
          <c:showCatName val="0"/>
          <c:showSerName val="0"/>
          <c:showPercent val="0"/>
          <c:showBubbleSize val="0"/>
        </c:dLbls>
        <c:marker val="1"/>
        <c:smooth val="0"/>
        <c:axId val="219815808"/>
        <c:axId val="219816200"/>
      </c:lineChart>
      <c:dateAx>
        <c:axId val="219815808"/>
        <c:scaling>
          <c:orientation val="minMax"/>
        </c:scaling>
        <c:delete val="1"/>
        <c:axPos val="b"/>
        <c:numFmt formatCode="ge" sourceLinked="1"/>
        <c:majorTickMark val="none"/>
        <c:minorTickMark val="none"/>
        <c:tickLblPos val="none"/>
        <c:crossAx val="219816200"/>
        <c:crosses val="autoZero"/>
        <c:auto val="1"/>
        <c:lblOffset val="100"/>
        <c:baseTimeUnit val="years"/>
      </c:dateAx>
      <c:valAx>
        <c:axId val="219816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981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22530</c:v>
                </c:pt>
                <c:pt idx="1">
                  <c:v>21931</c:v>
                </c:pt>
                <c:pt idx="2">
                  <c:v>19258</c:v>
                </c:pt>
                <c:pt idx="3">
                  <c:v>20359</c:v>
                </c:pt>
                <c:pt idx="4">
                  <c:v>20804</c:v>
                </c:pt>
              </c:numCache>
            </c:numRef>
          </c:val>
          <c:extLst xmlns:c16r2="http://schemas.microsoft.com/office/drawing/2015/06/chart">
            <c:ext xmlns:c16="http://schemas.microsoft.com/office/drawing/2014/chart" uri="{C3380CC4-5D6E-409C-BE32-E72D297353CC}">
              <c16:uniqueId val="{00000000-F4B8-45F5-908A-107CD9687FDB}"/>
            </c:ext>
          </c:extLst>
        </c:ser>
        <c:dLbls>
          <c:showLegendKey val="0"/>
          <c:showVal val="0"/>
          <c:showCatName val="0"/>
          <c:showSerName val="0"/>
          <c:showPercent val="0"/>
          <c:showBubbleSize val="0"/>
        </c:dLbls>
        <c:gapWidth val="150"/>
        <c:axId val="219816984"/>
        <c:axId val="21981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F4B8-45F5-908A-107CD9687FDB}"/>
            </c:ext>
          </c:extLst>
        </c:ser>
        <c:dLbls>
          <c:showLegendKey val="0"/>
          <c:showVal val="0"/>
          <c:showCatName val="0"/>
          <c:showSerName val="0"/>
          <c:showPercent val="0"/>
          <c:showBubbleSize val="0"/>
        </c:dLbls>
        <c:marker val="1"/>
        <c:smooth val="0"/>
        <c:axId val="219816984"/>
        <c:axId val="219817376"/>
      </c:lineChart>
      <c:dateAx>
        <c:axId val="219816984"/>
        <c:scaling>
          <c:orientation val="minMax"/>
        </c:scaling>
        <c:delete val="1"/>
        <c:axPos val="b"/>
        <c:numFmt formatCode="ge" sourceLinked="1"/>
        <c:majorTickMark val="none"/>
        <c:minorTickMark val="none"/>
        <c:tickLblPos val="none"/>
        <c:crossAx val="219817376"/>
        <c:crosses val="autoZero"/>
        <c:auto val="1"/>
        <c:lblOffset val="100"/>
        <c:baseTimeUnit val="years"/>
      </c:dateAx>
      <c:valAx>
        <c:axId val="219817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9816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68.599999999999994</c:v>
                </c:pt>
                <c:pt idx="1">
                  <c:v>112.5</c:v>
                </c:pt>
                <c:pt idx="2">
                  <c:v>139.5</c:v>
                </c:pt>
                <c:pt idx="3">
                  <c:v>125</c:v>
                </c:pt>
                <c:pt idx="4">
                  <c:v>97.2</c:v>
                </c:pt>
              </c:numCache>
            </c:numRef>
          </c:val>
          <c:extLst xmlns:c16r2="http://schemas.microsoft.com/office/drawing/2015/06/chart">
            <c:ext xmlns:c16="http://schemas.microsoft.com/office/drawing/2014/chart" uri="{C3380CC4-5D6E-409C-BE32-E72D297353CC}">
              <c16:uniqueId val="{00000000-78C4-4BAF-A7D5-33E5B9B90BC0}"/>
            </c:ext>
          </c:extLst>
        </c:ser>
        <c:dLbls>
          <c:showLegendKey val="0"/>
          <c:showVal val="0"/>
          <c:showCatName val="0"/>
          <c:showSerName val="0"/>
          <c:showPercent val="0"/>
          <c:showBubbleSize val="0"/>
        </c:dLbls>
        <c:gapWidth val="150"/>
        <c:axId val="218574960"/>
        <c:axId val="21857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78C4-4BAF-A7D5-33E5B9B90BC0}"/>
            </c:ext>
          </c:extLst>
        </c:ser>
        <c:dLbls>
          <c:showLegendKey val="0"/>
          <c:showVal val="0"/>
          <c:showCatName val="0"/>
          <c:showSerName val="0"/>
          <c:showPercent val="0"/>
          <c:showBubbleSize val="0"/>
        </c:dLbls>
        <c:marker val="1"/>
        <c:smooth val="0"/>
        <c:axId val="218574960"/>
        <c:axId val="218575352"/>
      </c:lineChart>
      <c:dateAx>
        <c:axId val="218574960"/>
        <c:scaling>
          <c:orientation val="minMax"/>
        </c:scaling>
        <c:delete val="1"/>
        <c:axPos val="b"/>
        <c:numFmt formatCode="ge" sourceLinked="1"/>
        <c:majorTickMark val="none"/>
        <c:minorTickMark val="none"/>
        <c:tickLblPos val="none"/>
        <c:crossAx val="218575352"/>
        <c:crosses val="autoZero"/>
        <c:auto val="1"/>
        <c:lblOffset val="100"/>
        <c:baseTimeUnit val="years"/>
      </c:dateAx>
      <c:valAx>
        <c:axId val="218575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57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64.099999999999994</c:v>
                </c:pt>
                <c:pt idx="1">
                  <c:v>55</c:v>
                </c:pt>
                <c:pt idx="2">
                  <c:v>45.2</c:v>
                </c:pt>
                <c:pt idx="3">
                  <c:v>52.4</c:v>
                </c:pt>
                <c:pt idx="4">
                  <c:v>64</c:v>
                </c:pt>
              </c:numCache>
            </c:numRef>
          </c:val>
          <c:extLst xmlns:c16r2="http://schemas.microsoft.com/office/drawing/2015/06/chart">
            <c:ext xmlns:c16="http://schemas.microsoft.com/office/drawing/2014/chart" uri="{C3380CC4-5D6E-409C-BE32-E72D297353CC}">
              <c16:uniqueId val="{00000000-8626-49AF-93D5-FFBFEE77C1D6}"/>
            </c:ext>
          </c:extLst>
        </c:ser>
        <c:dLbls>
          <c:showLegendKey val="0"/>
          <c:showVal val="0"/>
          <c:showCatName val="0"/>
          <c:showSerName val="0"/>
          <c:showPercent val="0"/>
          <c:showBubbleSize val="0"/>
        </c:dLbls>
        <c:gapWidth val="150"/>
        <c:axId val="218576136"/>
        <c:axId val="21880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8626-49AF-93D5-FFBFEE77C1D6}"/>
            </c:ext>
          </c:extLst>
        </c:ser>
        <c:dLbls>
          <c:showLegendKey val="0"/>
          <c:showVal val="0"/>
          <c:showCatName val="0"/>
          <c:showSerName val="0"/>
          <c:showPercent val="0"/>
          <c:showBubbleSize val="0"/>
        </c:dLbls>
        <c:marker val="1"/>
        <c:smooth val="0"/>
        <c:axId val="218576136"/>
        <c:axId val="218804000"/>
      </c:lineChart>
      <c:dateAx>
        <c:axId val="218576136"/>
        <c:scaling>
          <c:orientation val="minMax"/>
        </c:scaling>
        <c:delete val="1"/>
        <c:axPos val="b"/>
        <c:numFmt formatCode="ge" sourceLinked="1"/>
        <c:majorTickMark val="none"/>
        <c:minorTickMark val="none"/>
        <c:tickLblPos val="none"/>
        <c:crossAx val="218804000"/>
        <c:crosses val="autoZero"/>
        <c:auto val="1"/>
        <c:lblOffset val="100"/>
        <c:baseTimeUnit val="years"/>
      </c:dateAx>
      <c:valAx>
        <c:axId val="21880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576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92.5</c:v>
                </c:pt>
                <c:pt idx="1">
                  <c:v>90</c:v>
                </c:pt>
                <c:pt idx="2">
                  <c:v>104.4</c:v>
                </c:pt>
                <c:pt idx="3">
                  <c:v>101.6</c:v>
                </c:pt>
                <c:pt idx="4">
                  <c:v>102.3</c:v>
                </c:pt>
              </c:numCache>
            </c:numRef>
          </c:val>
          <c:extLst xmlns:c16r2="http://schemas.microsoft.com/office/drawing/2015/06/chart">
            <c:ext xmlns:c16="http://schemas.microsoft.com/office/drawing/2014/chart" uri="{C3380CC4-5D6E-409C-BE32-E72D297353CC}">
              <c16:uniqueId val="{00000000-DFFF-40EA-AE0D-B91874C63AE9}"/>
            </c:ext>
          </c:extLst>
        </c:ser>
        <c:dLbls>
          <c:showLegendKey val="0"/>
          <c:showVal val="0"/>
          <c:showCatName val="0"/>
          <c:showSerName val="0"/>
          <c:showPercent val="0"/>
          <c:showBubbleSize val="0"/>
        </c:dLbls>
        <c:gapWidth val="150"/>
        <c:axId val="218804784"/>
        <c:axId val="21880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DFFF-40EA-AE0D-B91874C63AE9}"/>
            </c:ext>
          </c:extLst>
        </c:ser>
        <c:dLbls>
          <c:showLegendKey val="0"/>
          <c:showVal val="0"/>
          <c:showCatName val="0"/>
          <c:showSerName val="0"/>
          <c:showPercent val="0"/>
          <c:showBubbleSize val="0"/>
        </c:dLbls>
        <c:marker val="1"/>
        <c:smooth val="0"/>
        <c:axId val="218804784"/>
        <c:axId val="218805176"/>
      </c:lineChart>
      <c:dateAx>
        <c:axId val="218804784"/>
        <c:scaling>
          <c:orientation val="minMax"/>
        </c:scaling>
        <c:delete val="1"/>
        <c:axPos val="b"/>
        <c:numFmt formatCode="ge" sourceLinked="1"/>
        <c:majorTickMark val="none"/>
        <c:minorTickMark val="none"/>
        <c:tickLblPos val="none"/>
        <c:crossAx val="218805176"/>
        <c:crosses val="autoZero"/>
        <c:auto val="1"/>
        <c:lblOffset val="100"/>
        <c:baseTimeUnit val="years"/>
      </c:dateAx>
      <c:valAx>
        <c:axId val="218805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880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50.5</c:v>
                </c:pt>
                <c:pt idx="1">
                  <c:v>52.1</c:v>
                </c:pt>
                <c:pt idx="2">
                  <c:v>55.5</c:v>
                </c:pt>
                <c:pt idx="3">
                  <c:v>58.9</c:v>
                </c:pt>
                <c:pt idx="4">
                  <c:v>61.7</c:v>
                </c:pt>
              </c:numCache>
            </c:numRef>
          </c:val>
          <c:extLst xmlns:c16r2="http://schemas.microsoft.com/office/drawing/2015/06/chart">
            <c:ext xmlns:c16="http://schemas.microsoft.com/office/drawing/2014/chart" uri="{C3380CC4-5D6E-409C-BE32-E72D297353CC}">
              <c16:uniqueId val="{00000000-79FA-4866-BCE2-8206FD19F9A2}"/>
            </c:ext>
          </c:extLst>
        </c:ser>
        <c:dLbls>
          <c:showLegendKey val="0"/>
          <c:showVal val="0"/>
          <c:showCatName val="0"/>
          <c:showSerName val="0"/>
          <c:showPercent val="0"/>
          <c:showBubbleSize val="0"/>
        </c:dLbls>
        <c:gapWidth val="150"/>
        <c:axId val="218805960"/>
        <c:axId val="21880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79FA-4866-BCE2-8206FD19F9A2}"/>
            </c:ext>
          </c:extLst>
        </c:ser>
        <c:dLbls>
          <c:showLegendKey val="0"/>
          <c:showVal val="0"/>
          <c:showCatName val="0"/>
          <c:showSerName val="0"/>
          <c:showPercent val="0"/>
          <c:showBubbleSize val="0"/>
        </c:dLbls>
        <c:marker val="1"/>
        <c:smooth val="0"/>
        <c:axId val="218805960"/>
        <c:axId val="218806352"/>
      </c:lineChart>
      <c:dateAx>
        <c:axId val="218805960"/>
        <c:scaling>
          <c:orientation val="minMax"/>
        </c:scaling>
        <c:delete val="1"/>
        <c:axPos val="b"/>
        <c:numFmt formatCode="ge" sourceLinked="1"/>
        <c:majorTickMark val="none"/>
        <c:minorTickMark val="none"/>
        <c:tickLblPos val="none"/>
        <c:crossAx val="218806352"/>
        <c:crosses val="autoZero"/>
        <c:auto val="1"/>
        <c:lblOffset val="100"/>
        <c:baseTimeUnit val="years"/>
      </c:dateAx>
      <c:valAx>
        <c:axId val="218806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805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73</c:v>
                </c:pt>
                <c:pt idx="1">
                  <c:v>64.2</c:v>
                </c:pt>
                <c:pt idx="2">
                  <c:v>70.5</c:v>
                </c:pt>
                <c:pt idx="3">
                  <c:v>76.8</c:v>
                </c:pt>
                <c:pt idx="4">
                  <c:v>81.599999999999994</c:v>
                </c:pt>
              </c:numCache>
            </c:numRef>
          </c:val>
          <c:extLst xmlns:c16r2="http://schemas.microsoft.com/office/drawing/2015/06/chart">
            <c:ext xmlns:c16="http://schemas.microsoft.com/office/drawing/2014/chart" uri="{C3380CC4-5D6E-409C-BE32-E72D297353CC}">
              <c16:uniqueId val="{00000000-1028-4CC1-B21A-697AF112BCE9}"/>
            </c:ext>
          </c:extLst>
        </c:ser>
        <c:dLbls>
          <c:showLegendKey val="0"/>
          <c:showVal val="0"/>
          <c:showCatName val="0"/>
          <c:showSerName val="0"/>
          <c:showPercent val="0"/>
          <c:showBubbleSize val="0"/>
        </c:dLbls>
        <c:gapWidth val="150"/>
        <c:axId val="218807136"/>
        <c:axId val="21880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1028-4CC1-B21A-697AF112BCE9}"/>
            </c:ext>
          </c:extLst>
        </c:ser>
        <c:dLbls>
          <c:showLegendKey val="0"/>
          <c:showVal val="0"/>
          <c:showCatName val="0"/>
          <c:showSerName val="0"/>
          <c:showPercent val="0"/>
          <c:showBubbleSize val="0"/>
        </c:dLbls>
        <c:marker val="1"/>
        <c:smooth val="0"/>
        <c:axId val="218807136"/>
        <c:axId val="218807528"/>
      </c:lineChart>
      <c:dateAx>
        <c:axId val="218807136"/>
        <c:scaling>
          <c:orientation val="minMax"/>
        </c:scaling>
        <c:delete val="1"/>
        <c:axPos val="b"/>
        <c:numFmt formatCode="ge" sourceLinked="1"/>
        <c:majorTickMark val="none"/>
        <c:minorTickMark val="none"/>
        <c:tickLblPos val="none"/>
        <c:crossAx val="218807528"/>
        <c:crosses val="autoZero"/>
        <c:auto val="1"/>
        <c:lblOffset val="100"/>
        <c:baseTimeUnit val="years"/>
      </c:dateAx>
      <c:valAx>
        <c:axId val="218807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80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40390600</c:v>
                </c:pt>
                <c:pt idx="1">
                  <c:v>42479422</c:v>
                </c:pt>
                <c:pt idx="2">
                  <c:v>42496267</c:v>
                </c:pt>
                <c:pt idx="3">
                  <c:v>49699519</c:v>
                </c:pt>
                <c:pt idx="4">
                  <c:v>49397221</c:v>
                </c:pt>
              </c:numCache>
            </c:numRef>
          </c:val>
          <c:extLst xmlns:c16r2="http://schemas.microsoft.com/office/drawing/2015/06/chart">
            <c:ext xmlns:c16="http://schemas.microsoft.com/office/drawing/2014/chart" uri="{C3380CC4-5D6E-409C-BE32-E72D297353CC}">
              <c16:uniqueId val="{00000000-778B-4487-9348-4D4CC31D04E4}"/>
            </c:ext>
          </c:extLst>
        </c:ser>
        <c:dLbls>
          <c:showLegendKey val="0"/>
          <c:showVal val="0"/>
          <c:showCatName val="0"/>
          <c:showSerName val="0"/>
          <c:showPercent val="0"/>
          <c:showBubbleSize val="0"/>
        </c:dLbls>
        <c:gapWidth val="150"/>
        <c:axId val="219602144"/>
        <c:axId val="21960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778B-4487-9348-4D4CC31D04E4}"/>
            </c:ext>
          </c:extLst>
        </c:ser>
        <c:dLbls>
          <c:showLegendKey val="0"/>
          <c:showVal val="0"/>
          <c:showCatName val="0"/>
          <c:showSerName val="0"/>
          <c:showPercent val="0"/>
          <c:showBubbleSize val="0"/>
        </c:dLbls>
        <c:marker val="1"/>
        <c:smooth val="0"/>
        <c:axId val="219602144"/>
        <c:axId val="219602536"/>
      </c:lineChart>
      <c:dateAx>
        <c:axId val="219602144"/>
        <c:scaling>
          <c:orientation val="minMax"/>
        </c:scaling>
        <c:delete val="1"/>
        <c:axPos val="b"/>
        <c:numFmt formatCode="ge" sourceLinked="1"/>
        <c:majorTickMark val="none"/>
        <c:minorTickMark val="none"/>
        <c:tickLblPos val="none"/>
        <c:crossAx val="219602536"/>
        <c:crosses val="autoZero"/>
        <c:auto val="1"/>
        <c:lblOffset val="100"/>
        <c:baseTimeUnit val="years"/>
      </c:dateAx>
      <c:valAx>
        <c:axId val="219602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960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19.399999999999999</c:v>
                </c:pt>
                <c:pt idx="1">
                  <c:v>17.3</c:v>
                </c:pt>
                <c:pt idx="2">
                  <c:v>20.3</c:v>
                </c:pt>
                <c:pt idx="3">
                  <c:v>16.600000000000001</c:v>
                </c:pt>
                <c:pt idx="4">
                  <c:v>14</c:v>
                </c:pt>
              </c:numCache>
            </c:numRef>
          </c:val>
          <c:extLst xmlns:c16r2="http://schemas.microsoft.com/office/drawing/2015/06/chart">
            <c:ext xmlns:c16="http://schemas.microsoft.com/office/drawing/2014/chart" uri="{C3380CC4-5D6E-409C-BE32-E72D297353CC}">
              <c16:uniqueId val="{00000000-A1FA-4986-8856-6A17B8BDA42B}"/>
            </c:ext>
          </c:extLst>
        </c:ser>
        <c:dLbls>
          <c:showLegendKey val="0"/>
          <c:showVal val="0"/>
          <c:showCatName val="0"/>
          <c:showSerName val="0"/>
          <c:showPercent val="0"/>
          <c:showBubbleSize val="0"/>
        </c:dLbls>
        <c:gapWidth val="150"/>
        <c:axId val="219603320"/>
        <c:axId val="21960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A1FA-4986-8856-6A17B8BDA42B}"/>
            </c:ext>
          </c:extLst>
        </c:ser>
        <c:dLbls>
          <c:showLegendKey val="0"/>
          <c:showVal val="0"/>
          <c:showCatName val="0"/>
          <c:showSerName val="0"/>
          <c:showPercent val="0"/>
          <c:showBubbleSize val="0"/>
        </c:dLbls>
        <c:marker val="1"/>
        <c:smooth val="0"/>
        <c:axId val="219603320"/>
        <c:axId val="219603712"/>
      </c:lineChart>
      <c:dateAx>
        <c:axId val="219603320"/>
        <c:scaling>
          <c:orientation val="minMax"/>
        </c:scaling>
        <c:delete val="1"/>
        <c:axPos val="b"/>
        <c:numFmt formatCode="ge" sourceLinked="1"/>
        <c:majorTickMark val="none"/>
        <c:minorTickMark val="none"/>
        <c:tickLblPos val="none"/>
        <c:crossAx val="219603712"/>
        <c:crosses val="autoZero"/>
        <c:auto val="1"/>
        <c:lblOffset val="100"/>
        <c:baseTimeUnit val="years"/>
      </c:dateAx>
      <c:valAx>
        <c:axId val="21960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603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93.8</c:v>
                </c:pt>
                <c:pt idx="1">
                  <c:v>122.2</c:v>
                </c:pt>
                <c:pt idx="2">
                  <c:v>141</c:v>
                </c:pt>
                <c:pt idx="3">
                  <c:v>120.9</c:v>
                </c:pt>
                <c:pt idx="4">
                  <c:v>97.2</c:v>
                </c:pt>
              </c:numCache>
            </c:numRef>
          </c:val>
          <c:extLst xmlns:c16r2="http://schemas.microsoft.com/office/drawing/2015/06/chart">
            <c:ext xmlns:c16="http://schemas.microsoft.com/office/drawing/2014/chart" uri="{C3380CC4-5D6E-409C-BE32-E72D297353CC}">
              <c16:uniqueId val="{00000000-9D3C-422B-AA82-C4162655D8C1}"/>
            </c:ext>
          </c:extLst>
        </c:ser>
        <c:dLbls>
          <c:showLegendKey val="0"/>
          <c:showVal val="0"/>
          <c:showCatName val="0"/>
          <c:showSerName val="0"/>
          <c:showPercent val="0"/>
          <c:showBubbleSize val="0"/>
        </c:dLbls>
        <c:gapWidth val="150"/>
        <c:axId val="219604496"/>
        <c:axId val="21960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9D3C-422B-AA82-C4162655D8C1}"/>
            </c:ext>
          </c:extLst>
        </c:ser>
        <c:dLbls>
          <c:showLegendKey val="0"/>
          <c:showVal val="0"/>
          <c:showCatName val="0"/>
          <c:showSerName val="0"/>
          <c:showPercent val="0"/>
          <c:showBubbleSize val="0"/>
        </c:dLbls>
        <c:marker val="1"/>
        <c:smooth val="0"/>
        <c:axId val="219604496"/>
        <c:axId val="219604888"/>
      </c:lineChart>
      <c:dateAx>
        <c:axId val="219604496"/>
        <c:scaling>
          <c:orientation val="minMax"/>
        </c:scaling>
        <c:delete val="1"/>
        <c:axPos val="b"/>
        <c:numFmt formatCode="ge" sourceLinked="1"/>
        <c:majorTickMark val="none"/>
        <c:minorTickMark val="none"/>
        <c:tickLblPos val="none"/>
        <c:crossAx val="219604888"/>
        <c:crosses val="autoZero"/>
        <c:auto val="1"/>
        <c:lblOffset val="100"/>
        <c:baseTimeUnit val="years"/>
      </c:dateAx>
      <c:valAx>
        <c:axId val="219604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60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三重県志摩市　国民健康保険　志摩市民病院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50床以上～100床未満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17</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60</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77</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51200</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5358</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２０：１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t="str">
        <f>データ!AE6</f>
        <v>-</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60</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60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92" t="s">
        <v>34</v>
      </c>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c r="IR16" s="92"/>
      <c r="IS16" s="92"/>
      <c r="IT16" s="92"/>
      <c r="IU16" s="92"/>
      <c r="IV16" s="92"/>
      <c r="IW16" s="92"/>
      <c r="IX16" s="92"/>
      <c r="IY16" s="92"/>
      <c r="IZ16" s="92"/>
      <c r="JA16" s="92"/>
      <c r="JB16" s="92"/>
      <c r="JC16" s="92"/>
      <c r="JD16" s="92"/>
      <c r="JE16" s="92"/>
      <c r="JF16" s="92"/>
      <c r="JG16" s="92"/>
      <c r="JH16" s="92"/>
      <c r="JI16" s="92"/>
      <c r="JJ16" s="92"/>
      <c r="JK16" s="92"/>
      <c r="JL16" s="92"/>
      <c r="JM16" s="92"/>
      <c r="JN16" s="92"/>
      <c r="JO16" s="92"/>
      <c r="JP16" s="92"/>
      <c r="JQ16" s="92"/>
      <c r="JR16" s="92"/>
      <c r="JS16" s="92"/>
      <c r="JT16" s="92"/>
      <c r="JU16" s="92"/>
      <c r="JV16" s="92"/>
      <c r="JW16" s="92"/>
      <c r="JX16" s="92"/>
      <c r="JY16" s="92"/>
      <c r="JZ16" s="92"/>
      <c r="KA16" s="92"/>
      <c r="KB16" s="92"/>
      <c r="KC16" s="92"/>
      <c r="KD16" s="92"/>
      <c r="KE16" s="92"/>
      <c r="KF16" s="92"/>
      <c r="KG16" s="92"/>
      <c r="KH16" s="92"/>
      <c r="KI16" s="92"/>
      <c r="KJ16" s="92"/>
      <c r="KK16" s="92"/>
      <c r="KL16" s="92"/>
      <c r="KM16" s="92"/>
      <c r="KN16" s="92"/>
      <c r="KO16" s="92"/>
      <c r="KP16" s="92"/>
      <c r="KQ16" s="92"/>
      <c r="KR16" s="92"/>
      <c r="KS16" s="92"/>
      <c r="KT16" s="92"/>
      <c r="KU16" s="92"/>
      <c r="KV16" s="92"/>
      <c r="KW16" s="92"/>
      <c r="KX16" s="92"/>
      <c r="KY16" s="92"/>
      <c r="KZ16" s="92"/>
      <c r="LA16" s="92"/>
      <c r="LB16" s="92"/>
      <c r="LC16" s="92"/>
      <c r="LD16" s="92"/>
      <c r="LE16" s="92"/>
      <c r="LF16" s="92"/>
      <c r="LG16" s="92"/>
      <c r="LH16" s="92"/>
      <c r="LI16" s="92"/>
      <c r="LJ16" s="92"/>
      <c r="LK16" s="92"/>
      <c r="LL16" s="92"/>
      <c r="LM16" s="92"/>
      <c r="LN16" s="92"/>
      <c r="LO16" s="92"/>
      <c r="LP16" s="92"/>
      <c r="LQ16" s="92"/>
      <c r="LR16" s="92"/>
      <c r="LS16" s="92"/>
      <c r="LT16" s="92"/>
      <c r="LU16" s="92"/>
      <c r="LV16" s="92"/>
      <c r="LW16" s="92"/>
      <c r="LX16" s="92"/>
      <c r="LY16" s="92"/>
      <c r="LZ16" s="92"/>
      <c r="MA16" s="92"/>
      <c r="MB16" s="92"/>
      <c r="MC16" s="92"/>
      <c r="MD16" s="92"/>
      <c r="ME16" s="92"/>
      <c r="MF16" s="92"/>
      <c r="MG16" s="92"/>
      <c r="MH16" s="92"/>
      <c r="MI16" s="92"/>
      <c r="MJ16" s="92"/>
      <c r="MK16" s="92"/>
      <c r="ML16" s="92"/>
      <c r="MM16" s="92"/>
      <c r="MN16" s="92"/>
      <c r="MO16" s="92"/>
      <c r="MP16" s="92"/>
      <c r="MQ16" s="92"/>
      <c r="MR16" s="92"/>
      <c r="MS16" s="92"/>
      <c r="MT16" s="92"/>
      <c r="MU16" s="92"/>
      <c r="MV16" s="92"/>
      <c r="MW16" s="92"/>
      <c r="MX16" s="92"/>
      <c r="MY16" s="92"/>
      <c r="MZ16" s="92"/>
      <c r="NA16" s="92"/>
      <c r="NB16" s="92"/>
      <c r="NC16" s="92"/>
      <c r="ND16" s="92"/>
      <c r="NE16" s="7"/>
      <c r="NF16" s="7"/>
      <c r="NG16" s="7"/>
      <c r="NH16" s="8"/>
      <c r="NI16" s="2"/>
      <c r="NJ16" s="116" t="s">
        <v>153</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c r="IR17" s="93"/>
      <c r="IS17" s="93"/>
      <c r="IT17" s="93"/>
      <c r="IU17" s="93"/>
      <c r="IV17" s="93"/>
      <c r="IW17" s="93"/>
      <c r="IX17" s="93"/>
      <c r="IY17" s="93"/>
      <c r="IZ17" s="93"/>
      <c r="JA17" s="93"/>
      <c r="JB17" s="93"/>
      <c r="JC17" s="93"/>
      <c r="JD17" s="93"/>
      <c r="JE17" s="93"/>
      <c r="JF17" s="93"/>
      <c r="JG17" s="93"/>
      <c r="JH17" s="93"/>
      <c r="JI17" s="93"/>
      <c r="JJ17" s="93"/>
      <c r="JK17" s="93"/>
      <c r="JL17" s="93"/>
      <c r="JM17" s="93"/>
      <c r="JN17" s="93"/>
      <c r="JO17" s="93"/>
      <c r="JP17" s="93"/>
      <c r="JQ17" s="93"/>
      <c r="JR17" s="93"/>
      <c r="JS17" s="93"/>
      <c r="JT17" s="93"/>
      <c r="JU17" s="93"/>
      <c r="JV17" s="93"/>
      <c r="JW17" s="93"/>
      <c r="JX17" s="93"/>
      <c r="JY17" s="93"/>
      <c r="JZ17" s="93"/>
      <c r="KA17" s="93"/>
      <c r="KB17" s="93"/>
      <c r="KC17" s="93"/>
      <c r="KD17" s="93"/>
      <c r="KE17" s="93"/>
      <c r="KF17" s="93"/>
      <c r="KG17" s="93"/>
      <c r="KH17" s="93"/>
      <c r="KI17" s="93"/>
      <c r="KJ17" s="93"/>
      <c r="KK17" s="93"/>
      <c r="KL17" s="93"/>
      <c r="KM17" s="93"/>
      <c r="KN17" s="93"/>
      <c r="KO17" s="93"/>
      <c r="KP17" s="93"/>
      <c r="KQ17" s="93"/>
      <c r="KR17" s="93"/>
      <c r="KS17" s="93"/>
      <c r="KT17" s="93"/>
      <c r="KU17" s="93"/>
      <c r="KV17" s="93"/>
      <c r="KW17" s="93"/>
      <c r="KX17" s="93"/>
      <c r="KY17" s="93"/>
      <c r="KZ17" s="93"/>
      <c r="LA17" s="93"/>
      <c r="LB17" s="93"/>
      <c r="LC17" s="93"/>
      <c r="LD17" s="93"/>
      <c r="LE17" s="93"/>
      <c r="LF17" s="93"/>
      <c r="LG17" s="93"/>
      <c r="LH17" s="93"/>
      <c r="LI17" s="93"/>
      <c r="LJ17" s="93"/>
      <c r="LK17" s="93"/>
      <c r="LL17" s="93"/>
      <c r="LM17" s="93"/>
      <c r="LN17" s="93"/>
      <c r="LO17" s="93"/>
      <c r="LP17" s="93"/>
      <c r="LQ17" s="93"/>
      <c r="LR17" s="93"/>
      <c r="LS17" s="93"/>
      <c r="LT17" s="93"/>
      <c r="LU17" s="93"/>
      <c r="LV17" s="93"/>
      <c r="LW17" s="93"/>
      <c r="LX17" s="93"/>
      <c r="LY17" s="93"/>
      <c r="LZ17" s="93"/>
      <c r="MA17" s="93"/>
      <c r="MB17" s="93"/>
      <c r="MC17" s="93"/>
      <c r="MD17" s="93"/>
      <c r="ME17" s="93"/>
      <c r="MF17" s="93"/>
      <c r="MG17" s="93"/>
      <c r="MH17" s="93"/>
      <c r="MI17" s="93"/>
      <c r="MJ17" s="93"/>
      <c r="MK17" s="93"/>
      <c r="ML17" s="93"/>
      <c r="MM17" s="93"/>
      <c r="MN17" s="93"/>
      <c r="MO17" s="93"/>
      <c r="MP17" s="93"/>
      <c r="MQ17" s="93"/>
      <c r="MR17" s="93"/>
      <c r="MS17" s="93"/>
      <c r="MT17" s="93"/>
      <c r="MU17" s="93"/>
      <c r="MV17" s="93"/>
      <c r="MW17" s="93"/>
      <c r="MX17" s="93"/>
      <c r="MY17" s="93"/>
      <c r="MZ17" s="93"/>
      <c r="NA17" s="93"/>
      <c r="NB17" s="93"/>
      <c r="NC17" s="93"/>
      <c r="ND17" s="93"/>
      <c r="NE17" s="23"/>
      <c r="NF17" s="23"/>
      <c r="NG17" s="23"/>
      <c r="NH17" s="24"/>
      <c r="NI17" s="2"/>
      <c r="NJ17" s="86"/>
      <c r="NK17" s="87"/>
      <c r="NL17" s="87"/>
      <c r="NM17" s="87"/>
      <c r="NN17" s="87"/>
      <c r="NO17" s="87"/>
      <c r="NP17" s="87"/>
      <c r="NQ17" s="87"/>
      <c r="NR17" s="87"/>
      <c r="NS17" s="87"/>
      <c r="NT17" s="87"/>
      <c r="NU17" s="87"/>
      <c r="NV17" s="87"/>
      <c r="NW17" s="87"/>
      <c r="NX17" s="88"/>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6"/>
      <c r="NK18" s="87"/>
      <c r="NL18" s="87"/>
      <c r="NM18" s="87"/>
      <c r="NN18" s="87"/>
      <c r="NO18" s="87"/>
      <c r="NP18" s="87"/>
      <c r="NQ18" s="87"/>
      <c r="NR18" s="87"/>
      <c r="NS18" s="87"/>
      <c r="NT18" s="87"/>
      <c r="NU18" s="87"/>
      <c r="NV18" s="87"/>
      <c r="NW18" s="87"/>
      <c r="NX18" s="88"/>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6"/>
      <c r="NK19" s="87"/>
      <c r="NL19" s="87"/>
      <c r="NM19" s="87"/>
      <c r="NN19" s="87"/>
      <c r="NO19" s="87"/>
      <c r="NP19" s="87"/>
      <c r="NQ19" s="87"/>
      <c r="NR19" s="87"/>
      <c r="NS19" s="87"/>
      <c r="NT19" s="87"/>
      <c r="NU19" s="87"/>
      <c r="NV19" s="87"/>
      <c r="NW19" s="87"/>
      <c r="NX19" s="88"/>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6"/>
      <c r="NK20" s="87"/>
      <c r="NL20" s="87"/>
      <c r="NM20" s="87"/>
      <c r="NN20" s="87"/>
      <c r="NO20" s="87"/>
      <c r="NP20" s="87"/>
      <c r="NQ20" s="87"/>
      <c r="NR20" s="87"/>
      <c r="NS20" s="87"/>
      <c r="NT20" s="87"/>
      <c r="NU20" s="87"/>
      <c r="NV20" s="87"/>
      <c r="NW20" s="87"/>
      <c r="NX20" s="88"/>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6"/>
      <c r="NK21" s="87"/>
      <c r="NL21" s="87"/>
      <c r="NM21" s="87"/>
      <c r="NN21" s="87"/>
      <c r="NO21" s="87"/>
      <c r="NP21" s="87"/>
      <c r="NQ21" s="87"/>
      <c r="NR21" s="87"/>
      <c r="NS21" s="87"/>
      <c r="NT21" s="87"/>
      <c r="NU21" s="87"/>
      <c r="NV21" s="87"/>
      <c r="NW21" s="87"/>
      <c r="NX21" s="88"/>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6"/>
      <c r="NK22" s="87"/>
      <c r="NL22" s="87"/>
      <c r="NM22" s="87"/>
      <c r="NN22" s="87"/>
      <c r="NO22" s="87"/>
      <c r="NP22" s="87"/>
      <c r="NQ22" s="87"/>
      <c r="NR22" s="87"/>
      <c r="NS22" s="87"/>
      <c r="NT22" s="87"/>
      <c r="NU22" s="87"/>
      <c r="NV22" s="87"/>
      <c r="NW22" s="87"/>
      <c r="NX22" s="88"/>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6"/>
      <c r="NK23" s="87"/>
      <c r="NL23" s="87"/>
      <c r="NM23" s="87"/>
      <c r="NN23" s="87"/>
      <c r="NO23" s="87"/>
      <c r="NP23" s="87"/>
      <c r="NQ23" s="87"/>
      <c r="NR23" s="87"/>
      <c r="NS23" s="87"/>
      <c r="NT23" s="87"/>
      <c r="NU23" s="87"/>
      <c r="NV23" s="87"/>
      <c r="NW23" s="87"/>
      <c r="NX23" s="88"/>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6"/>
      <c r="NK24" s="87"/>
      <c r="NL24" s="87"/>
      <c r="NM24" s="87"/>
      <c r="NN24" s="87"/>
      <c r="NO24" s="87"/>
      <c r="NP24" s="87"/>
      <c r="NQ24" s="87"/>
      <c r="NR24" s="87"/>
      <c r="NS24" s="87"/>
      <c r="NT24" s="87"/>
      <c r="NU24" s="87"/>
      <c r="NV24" s="87"/>
      <c r="NW24" s="87"/>
      <c r="NX24" s="88"/>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9"/>
      <c r="NK25" s="90"/>
      <c r="NL25" s="90"/>
      <c r="NM25" s="90"/>
      <c r="NN25" s="90"/>
      <c r="NO25" s="90"/>
      <c r="NP25" s="90"/>
      <c r="NQ25" s="90"/>
      <c r="NR25" s="90"/>
      <c r="NS25" s="90"/>
      <c r="NT25" s="90"/>
      <c r="NU25" s="90"/>
      <c r="NV25" s="90"/>
      <c r="NW25" s="90"/>
      <c r="NX25" s="91"/>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4" t="s">
        <v>36</v>
      </c>
      <c r="NK28" s="95"/>
      <c r="NL28" s="95"/>
      <c r="NM28" s="95"/>
      <c r="NN28" s="95"/>
      <c r="NO28" s="95"/>
      <c r="NP28" s="95"/>
      <c r="NQ28" s="95"/>
      <c r="NR28" s="95"/>
      <c r="NS28" s="95"/>
      <c r="NT28" s="95"/>
      <c r="NU28" s="95"/>
      <c r="NV28" s="95"/>
      <c r="NW28" s="95"/>
      <c r="NX28" s="96"/>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7"/>
      <c r="NK29" s="98"/>
      <c r="NL29" s="98"/>
      <c r="NM29" s="98"/>
      <c r="NN29" s="98"/>
      <c r="NO29" s="98"/>
      <c r="NP29" s="98"/>
      <c r="NQ29" s="98"/>
      <c r="NR29" s="98"/>
      <c r="NS29" s="98"/>
      <c r="NT29" s="98"/>
      <c r="NU29" s="98"/>
      <c r="NV29" s="98"/>
      <c r="NW29" s="98"/>
      <c r="NX29" s="99"/>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6" t="s">
        <v>154</v>
      </c>
      <c r="NK30" s="87"/>
      <c r="NL30" s="87"/>
      <c r="NM30" s="87"/>
      <c r="NN30" s="87"/>
      <c r="NO30" s="87"/>
      <c r="NP30" s="87"/>
      <c r="NQ30" s="87"/>
      <c r="NR30" s="87"/>
      <c r="NS30" s="87"/>
      <c r="NT30" s="87"/>
      <c r="NU30" s="87"/>
      <c r="NV30" s="87"/>
      <c r="NW30" s="87"/>
      <c r="NX30" s="88"/>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6"/>
      <c r="NK31" s="87"/>
      <c r="NL31" s="87"/>
      <c r="NM31" s="87"/>
      <c r="NN31" s="87"/>
      <c r="NO31" s="87"/>
      <c r="NP31" s="87"/>
      <c r="NQ31" s="87"/>
      <c r="NR31" s="87"/>
      <c r="NS31" s="87"/>
      <c r="NT31" s="87"/>
      <c r="NU31" s="87"/>
      <c r="NV31" s="87"/>
      <c r="NW31" s="87"/>
      <c r="NX31" s="88"/>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6"/>
      <c r="NK32" s="87"/>
      <c r="NL32" s="87"/>
      <c r="NM32" s="87"/>
      <c r="NN32" s="87"/>
      <c r="NO32" s="87"/>
      <c r="NP32" s="87"/>
      <c r="NQ32" s="87"/>
      <c r="NR32" s="87"/>
      <c r="NS32" s="87"/>
      <c r="NT32" s="87"/>
      <c r="NU32" s="87"/>
      <c r="NV32" s="87"/>
      <c r="NW32" s="87"/>
      <c r="NX32" s="88"/>
    </row>
    <row r="33" spans="1:388" ht="13.5" customHeight="1">
      <c r="A33" s="2"/>
      <c r="B33" s="25"/>
      <c r="D33" s="5"/>
      <c r="E33" s="5"/>
      <c r="F33" s="5"/>
      <c r="G33" s="100" t="s">
        <v>37</v>
      </c>
      <c r="H33" s="100"/>
      <c r="I33" s="100"/>
      <c r="J33" s="100"/>
      <c r="K33" s="100"/>
      <c r="L33" s="100"/>
      <c r="M33" s="100"/>
      <c r="N33" s="100"/>
      <c r="O33" s="100"/>
      <c r="P33" s="101">
        <f>データ!AH7</f>
        <v>92.5</v>
      </c>
      <c r="Q33" s="102"/>
      <c r="R33" s="102"/>
      <c r="S33" s="102"/>
      <c r="T33" s="102"/>
      <c r="U33" s="102"/>
      <c r="V33" s="102"/>
      <c r="W33" s="102"/>
      <c r="X33" s="102"/>
      <c r="Y33" s="102"/>
      <c r="Z33" s="102"/>
      <c r="AA33" s="102"/>
      <c r="AB33" s="102"/>
      <c r="AC33" s="102"/>
      <c r="AD33" s="103"/>
      <c r="AE33" s="101">
        <f>データ!AI7</f>
        <v>90</v>
      </c>
      <c r="AF33" s="102"/>
      <c r="AG33" s="102"/>
      <c r="AH33" s="102"/>
      <c r="AI33" s="102"/>
      <c r="AJ33" s="102"/>
      <c r="AK33" s="102"/>
      <c r="AL33" s="102"/>
      <c r="AM33" s="102"/>
      <c r="AN33" s="102"/>
      <c r="AO33" s="102"/>
      <c r="AP33" s="102"/>
      <c r="AQ33" s="102"/>
      <c r="AR33" s="102"/>
      <c r="AS33" s="103"/>
      <c r="AT33" s="101">
        <f>データ!AJ7</f>
        <v>104.4</v>
      </c>
      <c r="AU33" s="102"/>
      <c r="AV33" s="102"/>
      <c r="AW33" s="102"/>
      <c r="AX33" s="102"/>
      <c r="AY33" s="102"/>
      <c r="AZ33" s="102"/>
      <c r="BA33" s="102"/>
      <c r="BB33" s="102"/>
      <c r="BC33" s="102"/>
      <c r="BD33" s="102"/>
      <c r="BE33" s="102"/>
      <c r="BF33" s="102"/>
      <c r="BG33" s="102"/>
      <c r="BH33" s="103"/>
      <c r="BI33" s="101">
        <f>データ!AK7</f>
        <v>101.6</v>
      </c>
      <c r="BJ33" s="102"/>
      <c r="BK33" s="102"/>
      <c r="BL33" s="102"/>
      <c r="BM33" s="102"/>
      <c r="BN33" s="102"/>
      <c r="BO33" s="102"/>
      <c r="BP33" s="102"/>
      <c r="BQ33" s="102"/>
      <c r="BR33" s="102"/>
      <c r="BS33" s="102"/>
      <c r="BT33" s="102"/>
      <c r="BU33" s="102"/>
      <c r="BV33" s="102"/>
      <c r="BW33" s="103"/>
      <c r="BX33" s="101">
        <f>データ!AL7</f>
        <v>102.3</v>
      </c>
      <c r="BY33" s="102"/>
      <c r="BZ33" s="102"/>
      <c r="CA33" s="102"/>
      <c r="CB33" s="102"/>
      <c r="CC33" s="102"/>
      <c r="CD33" s="102"/>
      <c r="CE33" s="102"/>
      <c r="CF33" s="102"/>
      <c r="CG33" s="102"/>
      <c r="CH33" s="102"/>
      <c r="CI33" s="102"/>
      <c r="CJ33" s="102"/>
      <c r="CK33" s="102"/>
      <c r="CL33" s="103"/>
      <c r="CO33" s="5"/>
      <c r="CP33" s="5"/>
      <c r="CQ33" s="5"/>
      <c r="CR33" s="5"/>
      <c r="CS33" s="5"/>
      <c r="CT33" s="5"/>
      <c r="CU33" s="100" t="s">
        <v>37</v>
      </c>
      <c r="CV33" s="100"/>
      <c r="CW33" s="100"/>
      <c r="CX33" s="100"/>
      <c r="CY33" s="100"/>
      <c r="CZ33" s="100"/>
      <c r="DA33" s="100"/>
      <c r="DB33" s="100"/>
      <c r="DC33" s="100"/>
      <c r="DD33" s="101">
        <f>データ!AS7</f>
        <v>64.099999999999994</v>
      </c>
      <c r="DE33" s="102"/>
      <c r="DF33" s="102"/>
      <c r="DG33" s="102"/>
      <c r="DH33" s="102"/>
      <c r="DI33" s="102"/>
      <c r="DJ33" s="102"/>
      <c r="DK33" s="102"/>
      <c r="DL33" s="102"/>
      <c r="DM33" s="102"/>
      <c r="DN33" s="102"/>
      <c r="DO33" s="102"/>
      <c r="DP33" s="102"/>
      <c r="DQ33" s="102"/>
      <c r="DR33" s="103"/>
      <c r="DS33" s="101">
        <f>データ!AT7</f>
        <v>55</v>
      </c>
      <c r="DT33" s="102"/>
      <c r="DU33" s="102"/>
      <c r="DV33" s="102"/>
      <c r="DW33" s="102"/>
      <c r="DX33" s="102"/>
      <c r="DY33" s="102"/>
      <c r="DZ33" s="102"/>
      <c r="EA33" s="102"/>
      <c r="EB33" s="102"/>
      <c r="EC33" s="102"/>
      <c r="ED33" s="102"/>
      <c r="EE33" s="102"/>
      <c r="EF33" s="102"/>
      <c r="EG33" s="103"/>
      <c r="EH33" s="101">
        <f>データ!AU7</f>
        <v>45.2</v>
      </c>
      <c r="EI33" s="102"/>
      <c r="EJ33" s="102"/>
      <c r="EK33" s="102"/>
      <c r="EL33" s="102"/>
      <c r="EM33" s="102"/>
      <c r="EN33" s="102"/>
      <c r="EO33" s="102"/>
      <c r="EP33" s="102"/>
      <c r="EQ33" s="102"/>
      <c r="ER33" s="102"/>
      <c r="ES33" s="102"/>
      <c r="ET33" s="102"/>
      <c r="EU33" s="102"/>
      <c r="EV33" s="103"/>
      <c r="EW33" s="101">
        <f>データ!AV7</f>
        <v>52.4</v>
      </c>
      <c r="EX33" s="102"/>
      <c r="EY33" s="102"/>
      <c r="EZ33" s="102"/>
      <c r="FA33" s="102"/>
      <c r="FB33" s="102"/>
      <c r="FC33" s="102"/>
      <c r="FD33" s="102"/>
      <c r="FE33" s="102"/>
      <c r="FF33" s="102"/>
      <c r="FG33" s="102"/>
      <c r="FH33" s="102"/>
      <c r="FI33" s="102"/>
      <c r="FJ33" s="102"/>
      <c r="FK33" s="103"/>
      <c r="FL33" s="101">
        <f>データ!AW7</f>
        <v>64</v>
      </c>
      <c r="FM33" s="102"/>
      <c r="FN33" s="102"/>
      <c r="FO33" s="102"/>
      <c r="FP33" s="102"/>
      <c r="FQ33" s="102"/>
      <c r="FR33" s="102"/>
      <c r="FS33" s="102"/>
      <c r="FT33" s="102"/>
      <c r="FU33" s="102"/>
      <c r="FV33" s="102"/>
      <c r="FW33" s="102"/>
      <c r="FX33" s="102"/>
      <c r="FY33" s="102"/>
      <c r="FZ33" s="103"/>
      <c r="GA33" s="5"/>
      <c r="GB33" s="5"/>
      <c r="GC33" s="5"/>
      <c r="GD33" s="5"/>
      <c r="GE33" s="5"/>
      <c r="GF33" s="5"/>
      <c r="GG33" s="5"/>
      <c r="GH33" s="5"/>
      <c r="GI33" s="100" t="s">
        <v>37</v>
      </c>
      <c r="GJ33" s="100"/>
      <c r="GK33" s="100"/>
      <c r="GL33" s="100"/>
      <c r="GM33" s="100"/>
      <c r="GN33" s="100"/>
      <c r="GO33" s="100"/>
      <c r="GP33" s="100"/>
      <c r="GQ33" s="100"/>
      <c r="GR33" s="101">
        <f>データ!BD7</f>
        <v>68.599999999999994</v>
      </c>
      <c r="GS33" s="102"/>
      <c r="GT33" s="102"/>
      <c r="GU33" s="102"/>
      <c r="GV33" s="102"/>
      <c r="GW33" s="102"/>
      <c r="GX33" s="102"/>
      <c r="GY33" s="102"/>
      <c r="GZ33" s="102"/>
      <c r="HA33" s="102"/>
      <c r="HB33" s="102"/>
      <c r="HC33" s="102"/>
      <c r="HD33" s="102"/>
      <c r="HE33" s="102"/>
      <c r="HF33" s="103"/>
      <c r="HG33" s="101">
        <f>データ!BE7</f>
        <v>112.5</v>
      </c>
      <c r="HH33" s="102"/>
      <c r="HI33" s="102"/>
      <c r="HJ33" s="102"/>
      <c r="HK33" s="102"/>
      <c r="HL33" s="102"/>
      <c r="HM33" s="102"/>
      <c r="HN33" s="102"/>
      <c r="HO33" s="102"/>
      <c r="HP33" s="102"/>
      <c r="HQ33" s="102"/>
      <c r="HR33" s="102"/>
      <c r="HS33" s="102"/>
      <c r="HT33" s="102"/>
      <c r="HU33" s="103"/>
      <c r="HV33" s="101">
        <f>データ!BF7</f>
        <v>139.5</v>
      </c>
      <c r="HW33" s="102"/>
      <c r="HX33" s="102"/>
      <c r="HY33" s="102"/>
      <c r="HZ33" s="102"/>
      <c r="IA33" s="102"/>
      <c r="IB33" s="102"/>
      <c r="IC33" s="102"/>
      <c r="ID33" s="102"/>
      <c r="IE33" s="102"/>
      <c r="IF33" s="102"/>
      <c r="IG33" s="102"/>
      <c r="IH33" s="102"/>
      <c r="II33" s="102"/>
      <c r="IJ33" s="103"/>
      <c r="IK33" s="101">
        <f>データ!BG7</f>
        <v>125</v>
      </c>
      <c r="IL33" s="102"/>
      <c r="IM33" s="102"/>
      <c r="IN33" s="102"/>
      <c r="IO33" s="102"/>
      <c r="IP33" s="102"/>
      <c r="IQ33" s="102"/>
      <c r="IR33" s="102"/>
      <c r="IS33" s="102"/>
      <c r="IT33" s="102"/>
      <c r="IU33" s="102"/>
      <c r="IV33" s="102"/>
      <c r="IW33" s="102"/>
      <c r="IX33" s="102"/>
      <c r="IY33" s="103"/>
      <c r="IZ33" s="101">
        <f>データ!BH7</f>
        <v>97.2</v>
      </c>
      <c r="JA33" s="102"/>
      <c r="JB33" s="102"/>
      <c r="JC33" s="102"/>
      <c r="JD33" s="102"/>
      <c r="JE33" s="102"/>
      <c r="JF33" s="102"/>
      <c r="JG33" s="102"/>
      <c r="JH33" s="102"/>
      <c r="JI33" s="102"/>
      <c r="JJ33" s="102"/>
      <c r="JK33" s="102"/>
      <c r="JL33" s="102"/>
      <c r="JM33" s="102"/>
      <c r="JN33" s="103"/>
      <c r="JO33" s="5"/>
      <c r="JP33" s="5"/>
      <c r="JQ33" s="5"/>
      <c r="JR33" s="5"/>
      <c r="JS33" s="5"/>
      <c r="JT33" s="5"/>
      <c r="JU33" s="5"/>
      <c r="JV33" s="5"/>
      <c r="JW33" s="100" t="s">
        <v>37</v>
      </c>
      <c r="JX33" s="100"/>
      <c r="JY33" s="100"/>
      <c r="JZ33" s="100"/>
      <c r="KA33" s="100"/>
      <c r="KB33" s="100"/>
      <c r="KC33" s="100"/>
      <c r="KD33" s="100"/>
      <c r="KE33" s="100"/>
      <c r="KF33" s="101">
        <f>データ!BO7</f>
        <v>64.5</v>
      </c>
      <c r="KG33" s="102"/>
      <c r="KH33" s="102"/>
      <c r="KI33" s="102"/>
      <c r="KJ33" s="102"/>
      <c r="KK33" s="102"/>
      <c r="KL33" s="102"/>
      <c r="KM33" s="102"/>
      <c r="KN33" s="102"/>
      <c r="KO33" s="102"/>
      <c r="KP33" s="102"/>
      <c r="KQ33" s="102"/>
      <c r="KR33" s="102"/>
      <c r="KS33" s="102"/>
      <c r="KT33" s="103"/>
      <c r="KU33" s="101">
        <f>データ!BP7</f>
        <v>46.7</v>
      </c>
      <c r="KV33" s="102"/>
      <c r="KW33" s="102"/>
      <c r="KX33" s="102"/>
      <c r="KY33" s="102"/>
      <c r="KZ33" s="102"/>
      <c r="LA33" s="102"/>
      <c r="LB33" s="102"/>
      <c r="LC33" s="102"/>
      <c r="LD33" s="102"/>
      <c r="LE33" s="102"/>
      <c r="LF33" s="102"/>
      <c r="LG33" s="102"/>
      <c r="LH33" s="102"/>
      <c r="LI33" s="103"/>
      <c r="LJ33" s="101">
        <f>データ!BQ7</f>
        <v>31.7</v>
      </c>
      <c r="LK33" s="102"/>
      <c r="LL33" s="102"/>
      <c r="LM33" s="102"/>
      <c r="LN33" s="102"/>
      <c r="LO33" s="102"/>
      <c r="LP33" s="102"/>
      <c r="LQ33" s="102"/>
      <c r="LR33" s="102"/>
      <c r="LS33" s="102"/>
      <c r="LT33" s="102"/>
      <c r="LU33" s="102"/>
      <c r="LV33" s="102"/>
      <c r="LW33" s="102"/>
      <c r="LX33" s="103"/>
      <c r="LY33" s="101">
        <f>データ!BR7</f>
        <v>45.9</v>
      </c>
      <c r="LZ33" s="102"/>
      <c r="MA33" s="102"/>
      <c r="MB33" s="102"/>
      <c r="MC33" s="102"/>
      <c r="MD33" s="102"/>
      <c r="ME33" s="102"/>
      <c r="MF33" s="102"/>
      <c r="MG33" s="102"/>
      <c r="MH33" s="102"/>
      <c r="MI33" s="102"/>
      <c r="MJ33" s="102"/>
      <c r="MK33" s="102"/>
      <c r="ML33" s="102"/>
      <c r="MM33" s="103"/>
      <c r="MN33" s="101">
        <f>データ!BS7</f>
        <v>62.6</v>
      </c>
      <c r="MO33" s="102"/>
      <c r="MP33" s="102"/>
      <c r="MQ33" s="102"/>
      <c r="MR33" s="102"/>
      <c r="MS33" s="102"/>
      <c r="MT33" s="102"/>
      <c r="MU33" s="102"/>
      <c r="MV33" s="102"/>
      <c r="MW33" s="102"/>
      <c r="MX33" s="102"/>
      <c r="MY33" s="102"/>
      <c r="MZ33" s="102"/>
      <c r="NA33" s="102"/>
      <c r="NB33" s="103"/>
      <c r="ND33" s="5"/>
      <c r="NE33" s="5"/>
      <c r="NF33" s="5"/>
      <c r="NG33" s="5"/>
      <c r="NH33" s="27"/>
      <c r="NI33" s="2"/>
      <c r="NJ33" s="86"/>
      <c r="NK33" s="87"/>
      <c r="NL33" s="87"/>
      <c r="NM33" s="87"/>
      <c r="NN33" s="87"/>
      <c r="NO33" s="87"/>
      <c r="NP33" s="87"/>
      <c r="NQ33" s="87"/>
      <c r="NR33" s="87"/>
      <c r="NS33" s="87"/>
      <c r="NT33" s="87"/>
      <c r="NU33" s="87"/>
      <c r="NV33" s="87"/>
      <c r="NW33" s="87"/>
      <c r="NX33" s="88"/>
    </row>
    <row r="34" spans="1:388" ht="13.5" customHeight="1">
      <c r="A34" s="2"/>
      <c r="B34" s="25"/>
      <c r="D34" s="5"/>
      <c r="E34" s="5"/>
      <c r="F34" s="5"/>
      <c r="G34" s="100" t="s">
        <v>38</v>
      </c>
      <c r="H34" s="100"/>
      <c r="I34" s="100"/>
      <c r="J34" s="100"/>
      <c r="K34" s="100"/>
      <c r="L34" s="100"/>
      <c r="M34" s="100"/>
      <c r="N34" s="100"/>
      <c r="O34" s="100"/>
      <c r="P34" s="101">
        <f>データ!AM7</f>
        <v>97.7</v>
      </c>
      <c r="Q34" s="102"/>
      <c r="R34" s="102"/>
      <c r="S34" s="102"/>
      <c r="T34" s="102"/>
      <c r="U34" s="102"/>
      <c r="V34" s="102"/>
      <c r="W34" s="102"/>
      <c r="X34" s="102"/>
      <c r="Y34" s="102"/>
      <c r="Z34" s="102"/>
      <c r="AA34" s="102"/>
      <c r="AB34" s="102"/>
      <c r="AC34" s="102"/>
      <c r="AD34" s="103"/>
      <c r="AE34" s="101">
        <f>データ!AN7</f>
        <v>98.5</v>
      </c>
      <c r="AF34" s="102"/>
      <c r="AG34" s="102"/>
      <c r="AH34" s="102"/>
      <c r="AI34" s="102"/>
      <c r="AJ34" s="102"/>
      <c r="AK34" s="102"/>
      <c r="AL34" s="102"/>
      <c r="AM34" s="102"/>
      <c r="AN34" s="102"/>
      <c r="AO34" s="102"/>
      <c r="AP34" s="102"/>
      <c r="AQ34" s="102"/>
      <c r="AR34" s="102"/>
      <c r="AS34" s="103"/>
      <c r="AT34" s="101">
        <f>データ!AO7</f>
        <v>98</v>
      </c>
      <c r="AU34" s="102"/>
      <c r="AV34" s="102"/>
      <c r="AW34" s="102"/>
      <c r="AX34" s="102"/>
      <c r="AY34" s="102"/>
      <c r="AZ34" s="102"/>
      <c r="BA34" s="102"/>
      <c r="BB34" s="102"/>
      <c r="BC34" s="102"/>
      <c r="BD34" s="102"/>
      <c r="BE34" s="102"/>
      <c r="BF34" s="102"/>
      <c r="BG34" s="102"/>
      <c r="BH34" s="103"/>
      <c r="BI34" s="101">
        <f>データ!AP7</f>
        <v>98.4</v>
      </c>
      <c r="BJ34" s="102"/>
      <c r="BK34" s="102"/>
      <c r="BL34" s="102"/>
      <c r="BM34" s="102"/>
      <c r="BN34" s="102"/>
      <c r="BO34" s="102"/>
      <c r="BP34" s="102"/>
      <c r="BQ34" s="102"/>
      <c r="BR34" s="102"/>
      <c r="BS34" s="102"/>
      <c r="BT34" s="102"/>
      <c r="BU34" s="102"/>
      <c r="BV34" s="102"/>
      <c r="BW34" s="103"/>
      <c r="BX34" s="101">
        <f>データ!AQ7</f>
        <v>98.2</v>
      </c>
      <c r="BY34" s="102"/>
      <c r="BZ34" s="102"/>
      <c r="CA34" s="102"/>
      <c r="CB34" s="102"/>
      <c r="CC34" s="102"/>
      <c r="CD34" s="102"/>
      <c r="CE34" s="102"/>
      <c r="CF34" s="102"/>
      <c r="CG34" s="102"/>
      <c r="CH34" s="102"/>
      <c r="CI34" s="102"/>
      <c r="CJ34" s="102"/>
      <c r="CK34" s="102"/>
      <c r="CL34" s="103"/>
      <c r="CO34" s="5"/>
      <c r="CP34" s="5"/>
      <c r="CQ34" s="5"/>
      <c r="CR34" s="5"/>
      <c r="CS34" s="5"/>
      <c r="CT34" s="5"/>
      <c r="CU34" s="100" t="s">
        <v>38</v>
      </c>
      <c r="CV34" s="100"/>
      <c r="CW34" s="100"/>
      <c r="CX34" s="100"/>
      <c r="CY34" s="100"/>
      <c r="CZ34" s="100"/>
      <c r="DA34" s="100"/>
      <c r="DB34" s="100"/>
      <c r="DC34" s="100"/>
      <c r="DD34" s="101">
        <f>データ!AX7</f>
        <v>82.5</v>
      </c>
      <c r="DE34" s="102"/>
      <c r="DF34" s="102"/>
      <c r="DG34" s="102"/>
      <c r="DH34" s="102"/>
      <c r="DI34" s="102"/>
      <c r="DJ34" s="102"/>
      <c r="DK34" s="102"/>
      <c r="DL34" s="102"/>
      <c r="DM34" s="102"/>
      <c r="DN34" s="102"/>
      <c r="DO34" s="102"/>
      <c r="DP34" s="102"/>
      <c r="DQ34" s="102"/>
      <c r="DR34" s="103"/>
      <c r="DS34" s="101">
        <f>データ!AY7</f>
        <v>79.7</v>
      </c>
      <c r="DT34" s="102"/>
      <c r="DU34" s="102"/>
      <c r="DV34" s="102"/>
      <c r="DW34" s="102"/>
      <c r="DX34" s="102"/>
      <c r="DY34" s="102"/>
      <c r="DZ34" s="102"/>
      <c r="EA34" s="102"/>
      <c r="EB34" s="102"/>
      <c r="EC34" s="102"/>
      <c r="ED34" s="102"/>
      <c r="EE34" s="102"/>
      <c r="EF34" s="102"/>
      <c r="EG34" s="103"/>
      <c r="EH34" s="101">
        <f>データ!AZ7</f>
        <v>79.599999999999994</v>
      </c>
      <c r="EI34" s="102"/>
      <c r="EJ34" s="102"/>
      <c r="EK34" s="102"/>
      <c r="EL34" s="102"/>
      <c r="EM34" s="102"/>
      <c r="EN34" s="102"/>
      <c r="EO34" s="102"/>
      <c r="EP34" s="102"/>
      <c r="EQ34" s="102"/>
      <c r="ER34" s="102"/>
      <c r="ES34" s="102"/>
      <c r="ET34" s="102"/>
      <c r="EU34" s="102"/>
      <c r="EV34" s="103"/>
      <c r="EW34" s="101">
        <f>データ!BA7</f>
        <v>77.900000000000006</v>
      </c>
      <c r="EX34" s="102"/>
      <c r="EY34" s="102"/>
      <c r="EZ34" s="102"/>
      <c r="FA34" s="102"/>
      <c r="FB34" s="102"/>
      <c r="FC34" s="102"/>
      <c r="FD34" s="102"/>
      <c r="FE34" s="102"/>
      <c r="FF34" s="102"/>
      <c r="FG34" s="102"/>
      <c r="FH34" s="102"/>
      <c r="FI34" s="102"/>
      <c r="FJ34" s="102"/>
      <c r="FK34" s="103"/>
      <c r="FL34" s="101">
        <f>データ!BB7</f>
        <v>78.099999999999994</v>
      </c>
      <c r="FM34" s="102"/>
      <c r="FN34" s="102"/>
      <c r="FO34" s="102"/>
      <c r="FP34" s="102"/>
      <c r="FQ34" s="102"/>
      <c r="FR34" s="102"/>
      <c r="FS34" s="102"/>
      <c r="FT34" s="102"/>
      <c r="FU34" s="102"/>
      <c r="FV34" s="102"/>
      <c r="FW34" s="102"/>
      <c r="FX34" s="102"/>
      <c r="FY34" s="102"/>
      <c r="FZ34" s="103"/>
      <c r="GA34" s="5"/>
      <c r="GB34" s="5"/>
      <c r="GC34" s="5"/>
      <c r="GD34" s="5"/>
      <c r="GE34" s="5"/>
      <c r="GF34" s="5"/>
      <c r="GG34" s="5"/>
      <c r="GH34" s="5"/>
      <c r="GI34" s="100" t="s">
        <v>38</v>
      </c>
      <c r="GJ34" s="100"/>
      <c r="GK34" s="100"/>
      <c r="GL34" s="100"/>
      <c r="GM34" s="100"/>
      <c r="GN34" s="100"/>
      <c r="GO34" s="100"/>
      <c r="GP34" s="100"/>
      <c r="GQ34" s="100"/>
      <c r="GR34" s="101">
        <f>データ!BI7</f>
        <v>91.2</v>
      </c>
      <c r="GS34" s="102"/>
      <c r="GT34" s="102"/>
      <c r="GU34" s="102"/>
      <c r="GV34" s="102"/>
      <c r="GW34" s="102"/>
      <c r="GX34" s="102"/>
      <c r="GY34" s="102"/>
      <c r="GZ34" s="102"/>
      <c r="HA34" s="102"/>
      <c r="HB34" s="102"/>
      <c r="HC34" s="102"/>
      <c r="HD34" s="102"/>
      <c r="HE34" s="102"/>
      <c r="HF34" s="103"/>
      <c r="HG34" s="101">
        <f>データ!BJ7</f>
        <v>94.9</v>
      </c>
      <c r="HH34" s="102"/>
      <c r="HI34" s="102"/>
      <c r="HJ34" s="102"/>
      <c r="HK34" s="102"/>
      <c r="HL34" s="102"/>
      <c r="HM34" s="102"/>
      <c r="HN34" s="102"/>
      <c r="HO34" s="102"/>
      <c r="HP34" s="102"/>
      <c r="HQ34" s="102"/>
      <c r="HR34" s="102"/>
      <c r="HS34" s="102"/>
      <c r="HT34" s="102"/>
      <c r="HU34" s="103"/>
      <c r="HV34" s="101">
        <f>データ!BK7</f>
        <v>101.2</v>
      </c>
      <c r="HW34" s="102"/>
      <c r="HX34" s="102"/>
      <c r="HY34" s="102"/>
      <c r="HZ34" s="102"/>
      <c r="IA34" s="102"/>
      <c r="IB34" s="102"/>
      <c r="IC34" s="102"/>
      <c r="ID34" s="102"/>
      <c r="IE34" s="102"/>
      <c r="IF34" s="102"/>
      <c r="IG34" s="102"/>
      <c r="IH34" s="102"/>
      <c r="II34" s="102"/>
      <c r="IJ34" s="103"/>
      <c r="IK34" s="101">
        <f>データ!BL7</f>
        <v>107.2</v>
      </c>
      <c r="IL34" s="102"/>
      <c r="IM34" s="102"/>
      <c r="IN34" s="102"/>
      <c r="IO34" s="102"/>
      <c r="IP34" s="102"/>
      <c r="IQ34" s="102"/>
      <c r="IR34" s="102"/>
      <c r="IS34" s="102"/>
      <c r="IT34" s="102"/>
      <c r="IU34" s="102"/>
      <c r="IV34" s="102"/>
      <c r="IW34" s="102"/>
      <c r="IX34" s="102"/>
      <c r="IY34" s="103"/>
      <c r="IZ34" s="101">
        <f>データ!BM7</f>
        <v>114.4</v>
      </c>
      <c r="JA34" s="102"/>
      <c r="JB34" s="102"/>
      <c r="JC34" s="102"/>
      <c r="JD34" s="102"/>
      <c r="JE34" s="102"/>
      <c r="JF34" s="102"/>
      <c r="JG34" s="102"/>
      <c r="JH34" s="102"/>
      <c r="JI34" s="102"/>
      <c r="JJ34" s="102"/>
      <c r="JK34" s="102"/>
      <c r="JL34" s="102"/>
      <c r="JM34" s="102"/>
      <c r="JN34" s="103"/>
      <c r="JO34" s="5"/>
      <c r="JP34" s="5"/>
      <c r="JQ34" s="5"/>
      <c r="JR34" s="5"/>
      <c r="JS34" s="5"/>
      <c r="JT34" s="5"/>
      <c r="JU34" s="5"/>
      <c r="JV34" s="5"/>
      <c r="JW34" s="100" t="s">
        <v>38</v>
      </c>
      <c r="JX34" s="100"/>
      <c r="JY34" s="100"/>
      <c r="JZ34" s="100"/>
      <c r="KA34" s="100"/>
      <c r="KB34" s="100"/>
      <c r="KC34" s="100"/>
      <c r="KD34" s="100"/>
      <c r="KE34" s="100"/>
      <c r="KF34" s="101">
        <f>データ!BT7</f>
        <v>68.599999999999994</v>
      </c>
      <c r="KG34" s="102"/>
      <c r="KH34" s="102"/>
      <c r="KI34" s="102"/>
      <c r="KJ34" s="102"/>
      <c r="KK34" s="102"/>
      <c r="KL34" s="102"/>
      <c r="KM34" s="102"/>
      <c r="KN34" s="102"/>
      <c r="KO34" s="102"/>
      <c r="KP34" s="102"/>
      <c r="KQ34" s="102"/>
      <c r="KR34" s="102"/>
      <c r="KS34" s="102"/>
      <c r="KT34" s="103"/>
      <c r="KU34" s="101">
        <f>データ!BU7</f>
        <v>67.400000000000006</v>
      </c>
      <c r="KV34" s="102"/>
      <c r="KW34" s="102"/>
      <c r="KX34" s="102"/>
      <c r="KY34" s="102"/>
      <c r="KZ34" s="102"/>
      <c r="LA34" s="102"/>
      <c r="LB34" s="102"/>
      <c r="LC34" s="102"/>
      <c r="LD34" s="102"/>
      <c r="LE34" s="102"/>
      <c r="LF34" s="102"/>
      <c r="LG34" s="102"/>
      <c r="LH34" s="102"/>
      <c r="LI34" s="103"/>
      <c r="LJ34" s="101">
        <f>データ!BV7</f>
        <v>66.599999999999994</v>
      </c>
      <c r="LK34" s="102"/>
      <c r="LL34" s="102"/>
      <c r="LM34" s="102"/>
      <c r="LN34" s="102"/>
      <c r="LO34" s="102"/>
      <c r="LP34" s="102"/>
      <c r="LQ34" s="102"/>
      <c r="LR34" s="102"/>
      <c r="LS34" s="102"/>
      <c r="LT34" s="102"/>
      <c r="LU34" s="102"/>
      <c r="LV34" s="102"/>
      <c r="LW34" s="102"/>
      <c r="LX34" s="103"/>
      <c r="LY34" s="101">
        <f>データ!BW7</f>
        <v>66.8</v>
      </c>
      <c r="LZ34" s="102"/>
      <c r="MA34" s="102"/>
      <c r="MB34" s="102"/>
      <c r="MC34" s="102"/>
      <c r="MD34" s="102"/>
      <c r="ME34" s="102"/>
      <c r="MF34" s="102"/>
      <c r="MG34" s="102"/>
      <c r="MH34" s="102"/>
      <c r="MI34" s="102"/>
      <c r="MJ34" s="102"/>
      <c r="MK34" s="102"/>
      <c r="ML34" s="102"/>
      <c r="MM34" s="103"/>
      <c r="MN34" s="101">
        <f>データ!BX7</f>
        <v>67.900000000000006</v>
      </c>
      <c r="MO34" s="102"/>
      <c r="MP34" s="102"/>
      <c r="MQ34" s="102"/>
      <c r="MR34" s="102"/>
      <c r="MS34" s="102"/>
      <c r="MT34" s="102"/>
      <c r="MU34" s="102"/>
      <c r="MV34" s="102"/>
      <c r="MW34" s="102"/>
      <c r="MX34" s="102"/>
      <c r="MY34" s="102"/>
      <c r="MZ34" s="102"/>
      <c r="NA34" s="102"/>
      <c r="NB34" s="103"/>
      <c r="ND34" s="5"/>
      <c r="NE34" s="5"/>
      <c r="NF34" s="5"/>
      <c r="NG34" s="5"/>
      <c r="NH34" s="27"/>
      <c r="NI34" s="2"/>
      <c r="NJ34" s="86"/>
      <c r="NK34" s="87"/>
      <c r="NL34" s="87"/>
      <c r="NM34" s="87"/>
      <c r="NN34" s="87"/>
      <c r="NO34" s="87"/>
      <c r="NP34" s="87"/>
      <c r="NQ34" s="87"/>
      <c r="NR34" s="87"/>
      <c r="NS34" s="87"/>
      <c r="NT34" s="87"/>
      <c r="NU34" s="87"/>
      <c r="NV34" s="87"/>
      <c r="NW34" s="87"/>
      <c r="NX34" s="88"/>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6"/>
      <c r="NK35" s="87"/>
      <c r="NL35" s="87"/>
      <c r="NM35" s="87"/>
      <c r="NN35" s="87"/>
      <c r="NO35" s="87"/>
      <c r="NP35" s="87"/>
      <c r="NQ35" s="87"/>
      <c r="NR35" s="87"/>
      <c r="NS35" s="87"/>
      <c r="NT35" s="87"/>
      <c r="NU35" s="87"/>
      <c r="NV35" s="87"/>
      <c r="NW35" s="87"/>
      <c r="NX35" s="88"/>
    </row>
    <row r="36" spans="1:388" ht="13.5" customHeight="1">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86"/>
      <c r="NK36" s="87"/>
      <c r="NL36" s="87"/>
      <c r="NM36" s="87"/>
      <c r="NN36" s="87"/>
      <c r="NO36" s="87"/>
      <c r="NP36" s="87"/>
      <c r="NQ36" s="87"/>
      <c r="NR36" s="87"/>
      <c r="NS36" s="87"/>
      <c r="NT36" s="87"/>
      <c r="NU36" s="87"/>
      <c r="NV36" s="87"/>
      <c r="NW36" s="87"/>
      <c r="NX36" s="88"/>
    </row>
    <row r="37" spans="1:388" ht="13.5" customHeight="1">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86"/>
      <c r="NK37" s="87"/>
      <c r="NL37" s="87"/>
      <c r="NM37" s="87"/>
      <c r="NN37" s="87"/>
      <c r="NO37" s="87"/>
      <c r="NP37" s="87"/>
      <c r="NQ37" s="87"/>
      <c r="NR37" s="87"/>
      <c r="NS37" s="87"/>
      <c r="NT37" s="87"/>
      <c r="NU37" s="87"/>
      <c r="NV37" s="87"/>
      <c r="NW37" s="87"/>
      <c r="NX37" s="88"/>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6"/>
      <c r="NK38" s="87"/>
      <c r="NL38" s="87"/>
      <c r="NM38" s="87"/>
      <c r="NN38" s="87"/>
      <c r="NO38" s="87"/>
      <c r="NP38" s="87"/>
      <c r="NQ38" s="87"/>
      <c r="NR38" s="87"/>
      <c r="NS38" s="87"/>
      <c r="NT38" s="87"/>
      <c r="NU38" s="87"/>
      <c r="NV38" s="87"/>
      <c r="NW38" s="87"/>
      <c r="NX38" s="88"/>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6"/>
      <c r="NK39" s="87"/>
      <c r="NL39" s="87"/>
      <c r="NM39" s="87"/>
      <c r="NN39" s="87"/>
      <c r="NO39" s="87"/>
      <c r="NP39" s="87"/>
      <c r="NQ39" s="87"/>
      <c r="NR39" s="87"/>
      <c r="NS39" s="87"/>
      <c r="NT39" s="87"/>
      <c r="NU39" s="87"/>
      <c r="NV39" s="87"/>
      <c r="NW39" s="87"/>
      <c r="NX39" s="88"/>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6"/>
      <c r="NK40" s="87"/>
      <c r="NL40" s="87"/>
      <c r="NM40" s="87"/>
      <c r="NN40" s="87"/>
      <c r="NO40" s="87"/>
      <c r="NP40" s="87"/>
      <c r="NQ40" s="87"/>
      <c r="NR40" s="87"/>
      <c r="NS40" s="87"/>
      <c r="NT40" s="87"/>
      <c r="NU40" s="87"/>
      <c r="NV40" s="87"/>
      <c r="NW40" s="87"/>
      <c r="NX40" s="88"/>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6"/>
      <c r="NK41" s="87"/>
      <c r="NL41" s="87"/>
      <c r="NM41" s="87"/>
      <c r="NN41" s="87"/>
      <c r="NO41" s="87"/>
      <c r="NP41" s="87"/>
      <c r="NQ41" s="87"/>
      <c r="NR41" s="87"/>
      <c r="NS41" s="87"/>
      <c r="NT41" s="87"/>
      <c r="NU41" s="87"/>
      <c r="NV41" s="87"/>
      <c r="NW41" s="87"/>
      <c r="NX41" s="88"/>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6"/>
      <c r="NK42" s="87"/>
      <c r="NL42" s="87"/>
      <c r="NM42" s="87"/>
      <c r="NN42" s="87"/>
      <c r="NO42" s="87"/>
      <c r="NP42" s="87"/>
      <c r="NQ42" s="87"/>
      <c r="NR42" s="87"/>
      <c r="NS42" s="87"/>
      <c r="NT42" s="87"/>
      <c r="NU42" s="87"/>
      <c r="NV42" s="87"/>
      <c r="NW42" s="87"/>
      <c r="NX42" s="88"/>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6"/>
      <c r="NK43" s="87"/>
      <c r="NL43" s="87"/>
      <c r="NM43" s="87"/>
      <c r="NN43" s="87"/>
      <c r="NO43" s="87"/>
      <c r="NP43" s="87"/>
      <c r="NQ43" s="87"/>
      <c r="NR43" s="87"/>
      <c r="NS43" s="87"/>
      <c r="NT43" s="87"/>
      <c r="NU43" s="87"/>
      <c r="NV43" s="87"/>
      <c r="NW43" s="87"/>
      <c r="NX43" s="88"/>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6"/>
      <c r="NK44" s="87"/>
      <c r="NL44" s="87"/>
      <c r="NM44" s="87"/>
      <c r="NN44" s="87"/>
      <c r="NO44" s="87"/>
      <c r="NP44" s="87"/>
      <c r="NQ44" s="87"/>
      <c r="NR44" s="87"/>
      <c r="NS44" s="87"/>
      <c r="NT44" s="87"/>
      <c r="NU44" s="87"/>
      <c r="NV44" s="87"/>
      <c r="NW44" s="87"/>
      <c r="NX44" s="88"/>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6"/>
      <c r="NK45" s="87"/>
      <c r="NL45" s="87"/>
      <c r="NM45" s="87"/>
      <c r="NN45" s="87"/>
      <c r="NO45" s="87"/>
      <c r="NP45" s="87"/>
      <c r="NQ45" s="87"/>
      <c r="NR45" s="87"/>
      <c r="NS45" s="87"/>
      <c r="NT45" s="87"/>
      <c r="NU45" s="87"/>
      <c r="NV45" s="87"/>
      <c r="NW45" s="87"/>
      <c r="NX45" s="88"/>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9"/>
      <c r="NK46" s="90"/>
      <c r="NL46" s="90"/>
      <c r="NM46" s="90"/>
      <c r="NN46" s="90"/>
      <c r="NO46" s="90"/>
      <c r="NP46" s="90"/>
      <c r="NQ46" s="90"/>
      <c r="NR46" s="90"/>
      <c r="NS46" s="90"/>
      <c r="NT46" s="90"/>
      <c r="NU46" s="90"/>
      <c r="NV46" s="90"/>
      <c r="NW46" s="90"/>
      <c r="NX46" s="91"/>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4" t="s">
        <v>43</v>
      </c>
      <c r="NK47" s="95"/>
      <c r="NL47" s="95"/>
      <c r="NM47" s="95"/>
      <c r="NN47" s="95"/>
      <c r="NO47" s="95"/>
      <c r="NP47" s="95"/>
      <c r="NQ47" s="95"/>
      <c r="NR47" s="95"/>
      <c r="NS47" s="95"/>
      <c r="NT47" s="95"/>
      <c r="NU47" s="95"/>
      <c r="NV47" s="95"/>
      <c r="NW47" s="95"/>
      <c r="NX47" s="96"/>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7"/>
      <c r="NK48" s="98"/>
      <c r="NL48" s="98"/>
      <c r="NM48" s="98"/>
      <c r="NN48" s="98"/>
      <c r="NO48" s="98"/>
      <c r="NP48" s="98"/>
      <c r="NQ48" s="98"/>
      <c r="NR48" s="98"/>
      <c r="NS48" s="98"/>
      <c r="NT48" s="98"/>
      <c r="NU48" s="98"/>
      <c r="NV48" s="98"/>
      <c r="NW48" s="98"/>
      <c r="NX48" s="99"/>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6" t="s">
        <v>155</v>
      </c>
      <c r="NK49" s="87"/>
      <c r="NL49" s="87"/>
      <c r="NM49" s="87"/>
      <c r="NN49" s="87"/>
      <c r="NO49" s="87"/>
      <c r="NP49" s="87"/>
      <c r="NQ49" s="87"/>
      <c r="NR49" s="87"/>
      <c r="NS49" s="87"/>
      <c r="NT49" s="87"/>
      <c r="NU49" s="87"/>
      <c r="NV49" s="87"/>
      <c r="NW49" s="87"/>
      <c r="NX49" s="88"/>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6"/>
      <c r="NK50" s="87"/>
      <c r="NL50" s="87"/>
      <c r="NM50" s="87"/>
      <c r="NN50" s="87"/>
      <c r="NO50" s="87"/>
      <c r="NP50" s="87"/>
      <c r="NQ50" s="87"/>
      <c r="NR50" s="87"/>
      <c r="NS50" s="87"/>
      <c r="NT50" s="87"/>
      <c r="NU50" s="87"/>
      <c r="NV50" s="87"/>
      <c r="NW50" s="87"/>
      <c r="NX50" s="88"/>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6"/>
      <c r="NK51" s="87"/>
      <c r="NL51" s="87"/>
      <c r="NM51" s="87"/>
      <c r="NN51" s="87"/>
      <c r="NO51" s="87"/>
      <c r="NP51" s="87"/>
      <c r="NQ51" s="87"/>
      <c r="NR51" s="87"/>
      <c r="NS51" s="87"/>
      <c r="NT51" s="87"/>
      <c r="NU51" s="87"/>
      <c r="NV51" s="87"/>
      <c r="NW51" s="87"/>
      <c r="NX51" s="88"/>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6"/>
      <c r="NK52" s="87"/>
      <c r="NL52" s="87"/>
      <c r="NM52" s="87"/>
      <c r="NN52" s="87"/>
      <c r="NO52" s="87"/>
      <c r="NP52" s="87"/>
      <c r="NQ52" s="87"/>
      <c r="NR52" s="87"/>
      <c r="NS52" s="87"/>
      <c r="NT52" s="87"/>
      <c r="NU52" s="87"/>
      <c r="NV52" s="87"/>
      <c r="NW52" s="87"/>
      <c r="NX52" s="88"/>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6"/>
      <c r="NK53" s="87"/>
      <c r="NL53" s="87"/>
      <c r="NM53" s="87"/>
      <c r="NN53" s="87"/>
      <c r="NO53" s="87"/>
      <c r="NP53" s="87"/>
      <c r="NQ53" s="87"/>
      <c r="NR53" s="87"/>
      <c r="NS53" s="87"/>
      <c r="NT53" s="87"/>
      <c r="NU53" s="87"/>
      <c r="NV53" s="87"/>
      <c r="NW53" s="87"/>
      <c r="NX53" s="88"/>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6"/>
      <c r="NK54" s="87"/>
      <c r="NL54" s="87"/>
      <c r="NM54" s="87"/>
      <c r="NN54" s="87"/>
      <c r="NO54" s="87"/>
      <c r="NP54" s="87"/>
      <c r="NQ54" s="87"/>
      <c r="NR54" s="87"/>
      <c r="NS54" s="87"/>
      <c r="NT54" s="87"/>
      <c r="NU54" s="87"/>
      <c r="NV54" s="87"/>
      <c r="NW54" s="87"/>
      <c r="NX54" s="88"/>
    </row>
    <row r="55" spans="1:388" ht="13.5" customHeight="1">
      <c r="A55" s="2"/>
      <c r="B55" s="25"/>
      <c r="C55" s="5"/>
      <c r="D55" s="5"/>
      <c r="E55" s="5"/>
      <c r="F55" s="5"/>
      <c r="G55" s="100" t="s">
        <v>37</v>
      </c>
      <c r="H55" s="100"/>
      <c r="I55" s="100"/>
      <c r="J55" s="100"/>
      <c r="K55" s="100"/>
      <c r="L55" s="100"/>
      <c r="M55" s="100"/>
      <c r="N55" s="100"/>
      <c r="O55" s="100"/>
      <c r="P55" s="104">
        <f>データ!BZ7</f>
        <v>22530</v>
      </c>
      <c r="Q55" s="105"/>
      <c r="R55" s="105"/>
      <c r="S55" s="105"/>
      <c r="T55" s="105"/>
      <c r="U55" s="105"/>
      <c r="V55" s="105"/>
      <c r="W55" s="105"/>
      <c r="X55" s="105"/>
      <c r="Y55" s="105"/>
      <c r="Z55" s="105"/>
      <c r="AA55" s="105"/>
      <c r="AB55" s="105"/>
      <c r="AC55" s="105"/>
      <c r="AD55" s="106"/>
      <c r="AE55" s="104">
        <f>データ!CA7</f>
        <v>21931</v>
      </c>
      <c r="AF55" s="105"/>
      <c r="AG55" s="105"/>
      <c r="AH55" s="105"/>
      <c r="AI55" s="105"/>
      <c r="AJ55" s="105"/>
      <c r="AK55" s="105"/>
      <c r="AL55" s="105"/>
      <c r="AM55" s="105"/>
      <c r="AN55" s="105"/>
      <c r="AO55" s="105"/>
      <c r="AP55" s="105"/>
      <c r="AQ55" s="105"/>
      <c r="AR55" s="105"/>
      <c r="AS55" s="106"/>
      <c r="AT55" s="104">
        <f>データ!CB7</f>
        <v>19258</v>
      </c>
      <c r="AU55" s="105"/>
      <c r="AV55" s="105"/>
      <c r="AW55" s="105"/>
      <c r="AX55" s="105"/>
      <c r="AY55" s="105"/>
      <c r="AZ55" s="105"/>
      <c r="BA55" s="105"/>
      <c r="BB55" s="105"/>
      <c r="BC55" s="105"/>
      <c r="BD55" s="105"/>
      <c r="BE55" s="105"/>
      <c r="BF55" s="105"/>
      <c r="BG55" s="105"/>
      <c r="BH55" s="106"/>
      <c r="BI55" s="104">
        <f>データ!CC7</f>
        <v>20359</v>
      </c>
      <c r="BJ55" s="105"/>
      <c r="BK55" s="105"/>
      <c r="BL55" s="105"/>
      <c r="BM55" s="105"/>
      <c r="BN55" s="105"/>
      <c r="BO55" s="105"/>
      <c r="BP55" s="105"/>
      <c r="BQ55" s="105"/>
      <c r="BR55" s="105"/>
      <c r="BS55" s="105"/>
      <c r="BT55" s="105"/>
      <c r="BU55" s="105"/>
      <c r="BV55" s="105"/>
      <c r="BW55" s="106"/>
      <c r="BX55" s="104">
        <f>データ!CD7</f>
        <v>20804</v>
      </c>
      <c r="BY55" s="105"/>
      <c r="BZ55" s="105"/>
      <c r="CA55" s="105"/>
      <c r="CB55" s="105"/>
      <c r="CC55" s="105"/>
      <c r="CD55" s="105"/>
      <c r="CE55" s="105"/>
      <c r="CF55" s="105"/>
      <c r="CG55" s="105"/>
      <c r="CH55" s="105"/>
      <c r="CI55" s="105"/>
      <c r="CJ55" s="105"/>
      <c r="CK55" s="105"/>
      <c r="CL55" s="106"/>
      <c r="CO55" s="5"/>
      <c r="CP55" s="5"/>
      <c r="CQ55" s="5"/>
      <c r="CR55" s="5"/>
      <c r="CS55" s="5"/>
      <c r="CT55" s="5"/>
      <c r="CU55" s="100" t="s">
        <v>37</v>
      </c>
      <c r="CV55" s="100"/>
      <c r="CW55" s="100"/>
      <c r="CX55" s="100"/>
      <c r="CY55" s="100"/>
      <c r="CZ55" s="100"/>
      <c r="DA55" s="100"/>
      <c r="DB55" s="100"/>
      <c r="DC55" s="100"/>
      <c r="DD55" s="104">
        <f>データ!CK7</f>
        <v>6993</v>
      </c>
      <c r="DE55" s="105"/>
      <c r="DF55" s="105"/>
      <c r="DG55" s="105"/>
      <c r="DH55" s="105"/>
      <c r="DI55" s="105"/>
      <c r="DJ55" s="105"/>
      <c r="DK55" s="105"/>
      <c r="DL55" s="105"/>
      <c r="DM55" s="105"/>
      <c r="DN55" s="105"/>
      <c r="DO55" s="105"/>
      <c r="DP55" s="105"/>
      <c r="DQ55" s="105"/>
      <c r="DR55" s="106"/>
      <c r="DS55" s="104">
        <f>データ!CL7</f>
        <v>7047</v>
      </c>
      <c r="DT55" s="105"/>
      <c r="DU55" s="105"/>
      <c r="DV55" s="105"/>
      <c r="DW55" s="105"/>
      <c r="DX55" s="105"/>
      <c r="DY55" s="105"/>
      <c r="DZ55" s="105"/>
      <c r="EA55" s="105"/>
      <c r="EB55" s="105"/>
      <c r="EC55" s="105"/>
      <c r="ED55" s="105"/>
      <c r="EE55" s="105"/>
      <c r="EF55" s="105"/>
      <c r="EG55" s="106"/>
      <c r="EH55" s="104">
        <f>データ!CM7</f>
        <v>8241</v>
      </c>
      <c r="EI55" s="105"/>
      <c r="EJ55" s="105"/>
      <c r="EK55" s="105"/>
      <c r="EL55" s="105"/>
      <c r="EM55" s="105"/>
      <c r="EN55" s="105"/>
      <c r="EO55" s="105"/>
      <c r="EP55" s="105"/>
      <c r="EQ55" s="105"/>
      <c r="ER55" s="105"/>
      <c r="ES55" s="105"/>
      <c r="ET55" s="105"/>
      <c r="EU55" s="105"/>
      <c r="EV55" s="106"/>
      <c r="EW55" s="104">
        <f>データ!CN7</f>
        <v>9314</v>
      </c>
      <c r="EX55" s="105"/>
      <c r="EY55" s="105"/>
      <c r="EZ55" s="105"/>
      <c r="FA55" s="105"/>
      <c r="FB55" s="105"/>
      <c r="FC55" s="105"/>
      <c r="FD55" s="105"/>
      <c r="FE55" s="105"/>
      <c r="FF55" s="105"/>
      <c r="FG55" s="105"/>
      <c r="FH55" s="105"/>
      <c r="FI55" s="105"/>
      <c r="FJ55" s="105"/>
      <c r="FK55" s="106"/>
      <c r="FL55" s="104">
        <f>データ!CO7</f>
        <v>9118</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100" t="s">
        <v>37</v>
      </c>
      <c r="GJ55" s="100"/>
      <c r="GK55" s="100"/>
      <c r="GL55" s="100"/>
      <c r="GM55" s="100"/>
      <c r="GN55" s="100"/>
      <c r="GO55" s="100"/>
      <c r="GP55" s="100"/>
      <c r="GQ55" s="100"/>
      <c r="GR55" s="101">
        <f>データ!CV7</f>
        <v>93.8</v>
      </c>
      <c r="GS55" s="102"/>
      <c r="GT55" s="102"/>
      <c r="GU55" s="102"/>
      <c r="GV55" s="102"/>
      <c r="GW55" s="102"/>
      <c r="GX55" s="102"/>
      <c r="GY55" s="102"/>
      <c r="GZ55" s="102"/>
      <c r="HA55" s="102"/>
      <c r="HB55" s="102"/>
      <c r="HC55" s="102"/>
      <c r="HD55" s="102"/>
      <c r="HE55" s="102"/>
      <c r="HF55" s="103"/>
      <c r="HG55" s="101">
        <f>データ!CW7</f>
        <v>122.2</v>
      </c>
      <c r="HH55" s="102"/>
      <c r="HI55" s="102"/>
      <c r="HJ55" s="102"/>
      <c r="HK55" s="102"/>
      <c r="HL55" s="102"/>
      <c r="HM55" s="102"/>
      <c r="HN55" s="102"/>
      <c r="HO55" s="102"/>
      <c r="HP55" s="102"/>
      <c r="HQ55" s="102"/>
      <c r="HR55" s="102"/>
      <c r="HS55" s="102"/>
      <c r="HT55" s="102"/>
      <c r="HU55" s="103"/>
      <c r="HV55" s="101">
        <f>データ!CX7</f>
        <v>141</v>
      </c>
      <c r="HW55" s="102"/>
      <c r="HX55" s="102"/>
      <c r="HY55" s="102"/>
      <c r="HZ55" s="102"/>
      <c r="IA55" s="102"/>
      <c r="IB55" s="102"/>
      <c r="IC55" s="102"/>
      <c r="ID55" s="102"/>
      <c r="IE55" s="102"/>
      <c r="IF55" s="102"/>
      <c r="IG55" s="102"/>
      <c r="IH55" s="102"/>
      <c r="II55" s="102"/>
      <c r="IJ55" s="103"/>
      <c r="IK55" s="101">
        <f>データ!CY7</f>
        <v>120.9</v>
      </c>
      <c r="IL55" s="102"/>
      <c r="IM55" s="102"/>
      <c r="IN55" s="102"/>
      <c r="IO55" s="102"/>
      <c r="IP55" s="102"/>
      <c r="IQ55" s="102"/>
      <c r="IR55" s="102"/>
      <c r="IS55" s="102"/>
      <c r="IT55" s="102"/>
      <c r="IU55" s="102"/>
      <c r="IV55" s="102"/>
      <c r="IW55" s="102"/>
      <c r="IX55" s="102"/>
      <c r="IY55" s="103"/>
      <c r="IZ55" s="101">
        <f>データ!CZ7</f>
        <v>97.2</v>
      </c>
      <c r="JA55" s="102"/>
      <c r="JB55" s="102"/>
      <c r="JC55" s="102"/>
      <c r="JD55" s="102"/>
      <c r="JE55" s="102"/>
      <c r="JF55" s="102"/>
      <c r="JG55" s="102"/>
      <c r="JH55" s="102"/>
      <c r="JI55" s="102"/>
      <c r="JJ55" s="102"/>
      <c r="JK55" s="102"/>
      <c r="JL55" s="102"/>
      <c r="JM55" s="102"/>
      <c r="JN55" s="103"/>
      <c r="JO55" s="5"/>
      <c r="JP55" s="5"/>
      <c r="JQ55" s="5"/>
      <c r="JR55" s="5"/>
      <c r="JS55" s="5"/>
      <c r="JT55" s="5"/>
      <c r="JU55" s="5"/>
      <c r="JV55" s="5"/>
      <c r="JW55" s="100" t="s">
        <v>37</v>
      </c>
      <c r="JX55" s="100"/>
      <c r="JY55" s="100"/>
      <c r="JZ55" s="100"/>
      <c r="KA55" s="100"/>
      <c r="KB55" s="100"/>
      <c r="KC55" s="100"/>
      <c r="KD55" s="100"/>
      <c r="KE55" s="100"/>
      <c r="KF55" s="101">
        <f>データ!DG7</f>
        <v>19.399999999999999</v>
      </c>
      <c r="KG55" s="102"/>
      <c r="KH55" s="102"/>
      <c r="KI55" s="102"/>
      <c r="KJ55" s="102"/>
      <c r="KK55" s="102"/>
      <c r="KL55" s="102"/>
      <c r="KM55" s="102"/>
      <c r="KN55" s="102"/>
      <c r="KO55" s="102"/>
      <c r="KP55" s="102"/>
      <c r="KQ55" s="102"/>
      <c r="KR55" s="102"/>
      <c r="KS55" s="102"/>
      <c r="KT55" s="103"/>
      <c r="KU55" s="101">
        <f>データ!DH7</f>
        <v>17.3</v>
      </c>
      <c r="KV55" s="102"/>
      <c r="KW55" s="102"/>
      <c r="KX55" s="102"/>
      <c r="KY55" s="102"/>
      <c r="KZ55" s="102"/>
      <c r="LA55" s="102"/>
      <c r="LB55" s="102"/>
      <c r="LC55" s="102"/>
      <c r="LD55" s="102"/>
      <c r="LE55" s="102"/>
      <c r="LF55" s="102"/>
      <c r="LG55" s="102"/>
      <c r="LH55" s="102"/>
      <c r="LI55" s="103"/>
      <c r="LJ55" s="101">
        <f>データ!DI7</f>
        <v>20.3</v>
      </c>
      <c r="LK55" s="102"/>
      <c r="LL55" s="102"/>
      <c r="LM55" s="102"/>
      <c r="LN55" s="102"/>
      <c r="LO55" s="102"/>
      <c r="LP55" s="102"/>
      <c r="LQ55" s="102"/>
      <c r="LR55" s="102"/>
      <c r="LS55" s="102"/>
      <c r="LT55" s="102"/>
      <c r="LU55" s="102"/>
      <c r="LV55" s="102"/>
      <c r="LW55" s="102"/>
      <c r="LX55" s="103"/>
      <c r="LY55" s="101">
        <f>データ!DJ7</f>
        <v>16.600000000000001</v>
      </c>
      <c r="LZ55" s="102"/>
      <c r="MA55" s="102"/>
      <c r="MB55" s="102"/>
      <c r="MC55" s="102"/>
      <c r="MD55" s="102"/>
      <c r="ME55" s="102"/>
      <c r="MF55" s="102"/>
      <c r="MG55" s="102"/>
      <c r="MH55" s="102"/>
      <c r="MI55" s="102"/>
      <c r="MJ55" s="102"/>
      <c r="MK55" s="102"/>
      <c r="ML55" s="102"/>
      <c r="MM55" s="103"/>
      <c r="MN55" s="101">
        <f>データ!DK7</f>
        <v>14</v>
      </c>
      <c r="MO55" s="102"/>
      <c r="MP55" s="102"/>
      <c r="MQ55" s="102"/>
      <c r="MR55" s="102"/>
      <c r="MS55" s="102"/>
      <c r="MT55" s="102"/>
      <c r="MU55" s="102"/>
      <c r="MV55" s="102"/>
      <c r="MW55" s="102"/>
      <c r="MX55" s="102"/>
      <c r="MY55" s="102"/>
      <c r="MZ55" s="102"/>
      <c r="NA55" s="102"/>
      <c r="NB55" s="103"/>
      <c r="NC55" s="5"/>
      <c r="ND55" s="5"/>
      <c r="NE55" s="5"/>
      <c r="NF55" s="5"/>
      <c r="NG55" s="5"/>
      <c r="NH55" s="27"/>
      <c r="NI55" s="2"/>
      <c r="NJ55" s="86"/>
      <c r="NK55" s="87"/>
      <c r="NL55" s="87"/>
      <c r="NM55" s="87"/>
      <c r="NN55" s="87"/>
      <c r="NO55" s="87"/>
      <c r="NP55" s="87"/>
      <c r="NQ55" s="87"/>
      <c r="NR55" s="87"/>
      <c r="NS55" s="87"/>
      <c r="NT55" s="87"/>
      <c r="NU55" s="87"/>
      <c r="NV55" s="87"/>
      <c r="NW55" s="87"/>
      <c r="NX55" s="88"/>
    </row>
    <row r="56" spans="1:388" ht="13.5" customHeight="1">
      <c r="A56" s="2"/>
      <c r="B56" s="25"/>
      <c r="C56" s="5"/>
      <c r="D56" s="5"/>
      <c r="E56" s="5"/>
      <c r="F56" s="5"/>
      <c r="G56" s="100" t="s">
        <v>38</v>
      </c>
      <c r="H56" s="100"/>
      <c r="I56" s="100"/>
      <c r="J56" s="100"/>
      <c r="K56" s="100"/>
      <c r="L56" s="100"/>
      <c r="M56" s="100"/>
      <c r="N56" s="100"/>
      <c r="O56" s="100"/>
      <c r="P56" s="104">
        <f>データ!CE7</f>
        <v>23475</v>
      </c>
      <c r="Q56" s="105"/>
      <c r="R56" s="105"/>
      <c r="S56" s="105"/>
      <c r="T56" s="105"/>
      <c r="U56" s="105"/>
      <c r="V56" s="105"/>
      <c r="W56" s="105"/>
      <c r="X56" s="105"/>
      <c r="Y56" s="105"/>
      <c r="Z56" s="105"/>
      <c r="AA56" s="105"/>
      <c r="AB56" s="105"/>
      <c r="AC56" s="105"/>
      <c r="AD56" s="106"/>
      <c r="AE56" s="104">
        <f>データ!CF7</f>
        <v>23857</v>
      </c>
      <c r="AF56" s="105"/>
      <c r="AG56" s="105"/>
      <c r="AH56" s="105"/>
      <c r="AI56" s="105"/>
      <c r="AJ56" s="105"/>
      <c r="AK56" s="105"/>
      <c r="AL56" s="105"/>
      <c r="AM56" s="105"/>
      <c r="AN56" s="105"/>
      <c r="AO56" s="105"/>
      <c r="AP56" s="105"/>
      <c r="AQ56" s="105"/>
      <c r="AR56" s="105"/>
      <c r="AS56" s="106"/>
      <c r="AT56" s="104">
        <f>データ!CG7</f>
        <v>24371</v>
      </c>
      <c r="AU56" s="105"/>
      <c r="AV56" s="105"/>
      <c r="AW56" s="105"/>
      <c r="AX56" s="105"/>
      <c r="AY56" s="105"/>
      <c r="AZ56" s="105"/>
      <c r="BA56" s="105"/>
      <c r="BB56" s="105"/>
      <c r="BC56" s="105"/>
      <c r="BD56" s="105"/>
      <c r="BE56" s="105"/>
      <c r="BF56" s="105"/>
      <c r="BG56" s="105"/>
      <c r="BH56" s="106"/>
      <c r="BI56" s="104">
        <f>データ!CH7</f>
        <v>24882</v>
      </c>
      <c r="BJ56" s="105"/>
      <c r="BK56" s="105"/>
      <c r="BL56" s="105"/>
      <c r="BM56" s="105"/>
      <c r="BN56" s="105"/>
      <c r="BO56" s="105"/>
      <c r="BP56" s="105"/>
      <c r="BQ56" s="105"/>
      <c r="BR56" s="105"/>
      <c r="BS56" s="105"/>
      <c r="BT56" s="105"/>
      <c r="BU56" s="105"/>
      <c r="BV56" s="105"/>
      <c r="BW56" s="106"/>
      <c r="BX56" s="104">
        <f>データ!CI7</f>
        <v>25249</v>
      </c>
      <c r="BY56" s="105"/>
      <c r="BZ56" s="105"/>
      <c r="CA56" s="105"/>
      <c r="CB56" s="105"/>
      <c r="CC56" s="105"/>
      <c r="CD56" s="105"/>
      <c r="CE56" s="105"/>
      <c r="CF56" s="105"/>
      <c r="CG56" s="105"/>
      <c r="CH56" s="105"/>
      <c r="CI56" s="105"/>
      <c r="CJ56" s="105"/>
      <c r="CK56" s="105"/>
      <c r="CL56" s="106"/>
      <c r="CO56" s="5"/>
      <c r="CP56" s="5"/>
      <c r="CQ56" s="5"/>
      <c r="CR56" s="5"/>
      <c r="CS56" s="5"/>
      <c r="CT56" s="5"/>
      <c r="CU56" s="100" t="s">
        <v>38</v>
      </c>
      <c r="CV56" s="100"/>
      <c r="CW56" s="100"/>
      <c r="CX56" s="100"/>
      <c r="CY56" s="100"/>
      <c r="CZ56" s="100"/>
      <c r="DA56" s="100"/>
      <c r="DB56" s="100"/>
      <c r="DC56" s="100"/>
      <c r="DD56" s="104">
        <f>データ!CP7</f>
        <v>8603</v>
      </c>
      <c r="DE56" s="105"/>
      <c r="DF56" s="105"/>
      <c r="DG56" s="105"/>
      <c r="DH56" s="105"/>
      <c r="DI56" s="105"/>
      <c r="DJ56" s="105"/>
      <c r="DK56" s="105"/>
      <c r="DL56" s="105"/>
      <c r="DM56" s="105"/>
      <c r="DN56" s="105"/>
      <c r="DO56" s="105"/>
      <c r="DP56" s="105"/>
      <c r="DQ56" s="105"/>
      <c r="DR56" s="106"/>
      <c r="DS56" s="104">
        <f>データ!CQ7</f>
        <v>8471</v>
      </c>
      <c r="DT56" s="105"/>
      <c r="DU56" s="105"/>
      <c r="DV56" s="105"/>
      <c r="DW56" s="105"/>
      <c r="DX56" s="105"/>
      <c r="DY56" s="105"/>
      <c r="DZ56" s="105"/>
      <c r="EA56" s="105"/>
      <c r="EB56" s="105"/>
      <c r="EC56" s="105"/>
      <c r="ED56" s="105"/>
      <c r="EE56" s="105"/>
      <c r="EF56" s="105"/>
      <c r="EG56" s="106"/>
      <c r="EH56" s="104">
        <f>データ!CR7</f>
        <v>8736</v>
      </c>
      <c r="EI56" s="105"/>
      <c r="EJ56" s="105"/>
      <c r="EK56" s="105"/>
      <c r="EL56" s="105"/>
      <c r="EM56" s="105"/>
      <c r="EN56" s="105"/>
      <c r="EO56" s="105"/>
      <c r="EP56" s="105"/>
      <c r="EQ56" s="105"/>
      <c r="ER56" s="105"/>
      <c r="ES56" s="105"/>
      <c r="ET56" s="105"/>
      <c r="EU56" s="105"/>
      <c r="EV56" s="106"/>
      <c r="EW56" s="104">
        <f>データ!CS7</f>
        <v>8797</v>
      </c>
      <c r="EX56" s="105"/>
      <c r="EY56" s="105"/>
      <c r="EZ56" s="105"/>
      <c r="FA56" s="105"/>
      <c r="FB56" s="105"/>
      <c r="FC56" s="105"/>
      <c r="FD56" s="105"/>
      <c r="FE56" s="105"/>
      <c r="FF56" s="105"/>
      <c r="FG56" s="105"/>
      <c r="FH56" s="105"/>
      <c r="FI56" s="105"/>
      <c r="FJ56" s="105"/>
      <c r="FK56" s="106"/>
      <c r="FL56" s="104">
        <f>データ!CT7</f>
        <v>8852</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100" t="s">
        <v>38</v>
      </c>
      <c r="GJ56" s="100"/>
      <c r="GK56" s="100"/>
      <c r="GL56" s="100"/>
      <c r="GM56" s="100"/>
      <c r="GN56" s="100"/>
      <c r="GO56" s="100"/>
      <c r="GP56" s="100"/>
      <c r="GQ56" s="100"/>
      <c r="GR56" s="101">
        <f>データ!DA7</f>
        <v>65</v>
      </c>
      <c r="GS56" s="102"/>
      <c r="GT56" s="102"/>
      <c r="GU56" s="102"/>
      <c r="GV56" s="102"/>
      <c r="GW56" s="102"/>
      <c r="GX56" s="102"/>
      <c r="GY56" s="102"/>
      <c r="GZ56" s="102"/>
      <c r="HA56" s="102"/>
      <c r="HB56" s="102"/>
      <c r="HC56" s="102"/>
      <c r="HD56" s="102"/>
      <c r="HE56" s="102"/>
      <c r="HF56" s="103"/>
      <c r="HG56" s="101">
        <f>データ!DB7</f>
        <v>67.5</v>
      </c>
      <c r="HH56" s="102"/>
      <c r="HI56" s="102"/>
      <c r="HJ56" s="102"/>
      <c r="HK56" s="102"/>
      <c r="HL56" s="102"/>
      <c r="HM56" s="102"/>
      <c r="HN56" s="102"/>
      <c r="HO56" s="102"/>
      <c r="HP56" s="102"/>
      <c r="HQ56" s="102"/>
      <c r="HR56" s="102"/>
      <c r="HS56" s="102"/>
      <c r="HT56" s="102"/>
      <c r="HU56" s="103"/>
      <c r="HV56" s="101">
        <f>データ!DC7</f>
        <v>67.5</v>
      </c>
      <c r="HW56" s="102"/>
      <c r="HX56" s="102"/>
      <c r="HY56" s="102"/>
      <c r="HZ56" s="102"/>
      <c r="IA56" s="102"/>
      <c r="IB56" s="102"/>
      <c r="IC56" s="102"/>
      <c r="ID56" s="102"/>
      <c r="IE56" s="102"/>
      <c r="IF56" s="102"/>
      <c r="IG56" s="102"/>
      <c r="IH56" s="102"/>
      <c r="II56" s="102"/>
      <c r="IJ56" s="103"/>
      <c r="IK56" s="101">
        <f>データ!DD7</f>
        <v>69.5</v>
      </c>
      <c r="IL56" s="102"/>
      <c r="IM56" s="102"/>
      <c r="IN56" s="102"/>
      <c r="IO56" s="102"/>
      <c r="IP56" s="102"/>
      <c r="IQ56" s="102"/>
      <c r="IR56" s="102"/>
      <c r="IS56" s="102"/>
      <c r="IT56" s="102"/>
      <c r="IU56" s="102"/>
      <c r="IV56" s="102"/>
      <c r="IW56" s="102"/>
      <c r="IX56" s="102"/>
      <c r="IY56" s="103"/>
      <c r="IZ56" s="101">
        <f>データ!DE7</f>
        <v>70.3</v>
      </c>
      <c r="JA56" s="102"/>
      <c r="JB56" s="102"/>
      <c r="JC56" s="102"/>
      <c r="JD56" s="102"/>
      <c r="JE56" s="102"/>
      <c r="JF56" s="102"/>
      <c r="JG56" s="102"/>
      <c r="JH56" s="102"/>
      <c r="JI56" s="102"/>
      <c r="JJ56" s="102"/>
      <c r="JK56" s="102"/>
      <c r="JL56" s="102"/>
      <c r="JM56" s="102"/>
      <c r="JN56" s="103"/>
      <c r="JO56" s="5"/>
      <c r="JP56" s="5"/>
      <c r="JQ56" s="5"/>
      <c r="JR56" s="5"/>
      <c r="JS56" s="5"/>
      <c r="JT56" s="5"/>
      <c r="JU56" s="5"/>
      <c r="JV56" s="5"/>
      <c r="JW56" s="100" t="s">
        <v>38</v>
      </c>
      <c r="JX56" s="100"/>
      <c r="JY56" s="100"/>
      <c r="JZ56" s="100"/>
      <c r="KA56" s="100"/>
      <c r="KB56" s="100"/>
      <c r="KC56" s="100"/>
      <c r="KD56" s="100"/>
      <c r="KE56" s="100"/>
      <c r="KF56" s="101">
        <f>データ!DL7</f>
        <v>19</v>
      </c>
      <c r="KG56" s="102"/>
      <c r="KH56" s="102"/>
      <c r="KI56" s="102"/>
      <c r="KJ56" s="102"/>
      <c r="KK56" s="102"/>
      <c r="KL56" s="102"/>
      <c r="KM56" s="102"/>
      <c r="KN56" s="102"/>
      <c r="KO56" s="102"/>
      <c r="KP56" s="102"/>
      <c r="KQ56" s="102"/>
      <c r="KR56" s="102"/>
      <c r="KS56" s="102"/>
      <c r="KT56" s="103"/>
      <c r="KU56" s="101">
        <f>データ!DM7</f>
        <v>17.899999999999999</v>
      </c>
      <c r="KV56" s="102"/>
      <c r="KW56" s="102"/>
      <c r="KX56" s="102"/>
      <c r="KY56" s="102"/>
      <c r="KZ56" s="102"/>
      <c r="LA56" s="102"/>
      <c r="LB56" s="102"/>
      <c r="LC56" s="102"/>
      <c r="LD56" s="102"/>
      <c r="LE56" s="102"/>
      <c r="LF56" s="102"/>
      <c r="LG56" s="102"/>
      <c r="LH56" s="102"/>
      <c r="LI56" s="103"/>
      <c r="LJ56" s="101">
        <f>データ!DN7</f>
        <v>17.899999999999999</v>
      </c>
      <c r="LK56" s="102"/>
      <c r="LL56" s="102"/>
      <c r="LM56" s="102"/>
      <c r="LN56" s="102"/>
      <c r="LO56" s="102"/>
      <c r="LP56" s="102"/>
      <c r="LQ56" s="102"/>
      <c r="LR56" s="102"/>
      <c r="LS56" s="102"/>
      <c r="LT56" s="102"/>
      <c r="LU56" s="102"/>
      <c r="LV56" s="102"/>
      <c r="LW56" s="102"/>
      <c r="LX56" s="103"/>
      <c r="LY56" s="101">
        <f>データ!DO7</f>
        <v>17.399999999999999</v>
      </c>
      <c r="LZ56" s="102"/>
      <c r="MA56" s="102"/>
      <c r="MB56" s="102"/>
      <c r="MC56" s="102"/>
      <c r="MD56" s="102"/>
      <c r="ME56" s="102"/>
      <c r="MF56" s="102"/>
      <c r="MG56" s="102"/>
      <c r="MH56" s="102"/>
      <c r="MI56" s="102"/>
      <c r="MJ56" s="102"/>
      <c r="MK56" s="102"/>
      <c r="ML56" s="102"/>
      <c r="MM56" s="103"/>
      <c r="MN56" s="101">
        <f>データ!DP7</f>
        <v>17</v>
      </c>
      <c r="MO56" s="102"/>
      <c r="MP56" s="102"/>
      <c r="MQ56" s="102"/>
      <c r="MR56" s="102"/>
      <c r="MS56" s="102"/>
      <c r="MT56" s="102"/>
      <c r="MU56" s="102"/>
      <c r="MV56" s="102"/>
      <c r="MW56" s="102"/>
      <c r="MX56" s="102"/>
      <c r="MY56" s="102"/>
      <c r="MZ56" s="102"/>
      <c r="NA56" s="102"/>
      <c r="NB56" s="103"/>
      <c r="NC56" s="5"/>
      <c r="ND56" s="5"/>
      <c r="NE56" s="5"/>
      <c r="NF56" s="5"/>
      <c r="NG56" s="5"/>
      <c r="NH56" s="27"/>
      <c r="NI56" s="2"/>
      <c r="NJ56" s="86"/>
      <c r="NK56" s="87"/>
      <c r="NL56" s="87"/>
      <c r="NM56" s="87"/>
      <c r="NN56" s="87"/>
      <c r="NO56" s="87"/>
      <c r="NP56" s="87"/>
      <c r="NQ56" s="87"/>
      <c r="NR56" s="87"/>
      <c r="NS56" s="87"/>
      <c r="NT56" s="87"/>
      <c r="NU56" s="87"/>
      <c r="NV56" s="87"/>
      <c r="NW56" s="87"/>
      <c r="NX56" s="88"/>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6"/>
      <c r="NK57" s="87"/>
      <c r="NL57" s="87"/>
      <c r="NM57" s="87"/>
      <c r="NN57" s="87"/>
      <c r="NO57" s="87"/>
      <c r="NP57" s="87"/>
      <c r="NQ57" s="87"/>
      <c r="NR57" s="87"/>
      <c r="NS57" s="87"/>
      <c r="NT57" s="87"/>
      <c r="NU57" s="87"/>
      <c r="NV57" s="87"/>
      <c r="NW57" s="87"/>
      <c r="NX57" s="88"/>
    </row>
    <row r="58" spans="1:388" ht="13.5" customHeight="1">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86"/>
      <c r="NK58" s="87"/>
      <c r="NL58" s="87"/>
      <c r="NM58" s="87"/>
      <c r="NN58" s="87"/>
      <c r="NO58" s="87"/>
      <c r="NP58" s="87"/>
      <c r="NQ58" s="87"/>
      <c r="NR58" s="87"/>
      <c r="NS58" s="87"/>
      <c r="NT58" s="87"/>
      <c r="NU58" s="87"/>
      <c r="NV58" s="87"/>
      <c r="NW58" s="87"/>
      <c r="NX58" s="88"/>
    </row>
    <row r="59" spans="1:388" ht="13.5" customHeight="1">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86"/>
      <c r="NK59" s="87"/>
      <c r="NL59" s="87"/>
      <c r="NM59" s="87"/>
      <c r="NN59" s="87"/>
      <c r="NO59" s="87"/>
      <c r="NP59" s="87"/>
      <c r="NQ59" s="87"/>
      <c r="NR59" s="87"/>
      <c r="NS59" s="87"/>
      <c r="NT59" s="87"/>
      <c r="NU59" s="87"/>
      <c r="NV59" s="87"/>
      <c r="NW59" s="87"/>
      <c r="NX59" s="88"/>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6"/>
      <c r="NK60" s="87"/>
      <c r="NL60" s="87"/>
      <c r="NM60" s="87"/>
      <c r="NN60" s="87"/>
      <c r="NO60" s="87"/>
      <c r="NP60" s="87"/>
      <c r="NQ60" s="87"/>
      <c r="NR60" s="87"/>
      <c r="NS60" s="87"/>
      <c r="NT60" s="87"/>
      <c r="NU60" s="87"/>
      <c r="NV60" s="87"/>
      <c r="NW60" s="87"/>
      <c r="NX60" s="88"/>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6"/>
      <c r="NK61" s="87"/>
      <c r="NL61" s="87"/>
      <c r="NM61" s="87"/>
      <c r="NN61" s="87"/>
      <c r="NO61" s="87"/>
      <c r="NP61" s="87"/>
      <c r="NQ61" s="87"/>
      <c r="NR61" s="87"/>
      <c r="NS61" s="87"/>
      <c r="NT61" s="87"/>
      <c r="NU61" s="87"/>
      <c r="NV61" s="87"/>
      <c r="NW61" s="87"/>
      <c r="NX61" s="88"/>
    </row>
    <row r="62" spans="1:388" ht="13.5" customHeight="1">
      <c r="A62" s="27"/>
      <c r="B62" s="22"/>
      <c r="C62" s="23"/>
      <c r="D62" s="23"/>
      <c r="E62" s="23"/>
      <c r="F62" s="92" t="s">
        <v>48</v>
      </c>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23"/>
      <c r="NF62" s="23"/>
      <c r="NG62" s="23"/>
      <c r="NH62" s="24"/>
      <c r="NI62" s="2"/>
      <c r="NJ62" s="86"/>
      <c r="NK62" s="87"/>
      <c r="NL62" s="87"/>
      <c r="NM62" s="87"/>
      <c r="NN62" s="87"/>
      <c r="NO62" s="87"/>
      <c r="NP62" s="87"/>
      <c r="NQ62" s="87"/>
      <c r="NR62" s="87"/>
      <c r="NS62" s="87"/>
      <c r="NT62" s="87"/>
      <c r="NU62" s="87"/>
      <c r="NV62" s="87"/>
      <c r="NW62" s="87"/>
      <c r="NX62" s="88"/>
    </row>
    <row r="63" spans="1:388" ht="13.5" customHeight="1">
      <c r="A63" s="27"/>
      <c r="B63" s="22"/>
      <c r="C63" s="23"/>
      <c r="D63" s="23"/>
      <c r="E63" s="2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3"/>
      <c r="BR63" s="93"/>
      <c r="BS63" s="93"/>
      <c r="BT63" s="93"/>
      <c r="BU63" s="93"/>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c r="EO63" s="93"/>
      <c r="EP63" s="93"/>
      <c r="EQ63" s="93"/>
      <c r="ER63" s="93"/>
      <c r="ES63" s="93"/>
      <c r="ET63" s="93"/>
      <c r="EU63" s="93"/>
      <c r="EV63" s="93"/>
      <c r="EW63" s="93"/>
      <c r="EX63" s="93"/>
      <c r="EY63" s="93"/>
      <c r="EZ63" s="93"/>
      <c r="FA63" s="93"/>
      <c r="FB63" s="93"/>
      <c r="FC63" s="93"/>
      <c r="FD63" s="93"/>
      <c r="FE63" s="93"/>
      <c r="FF63" s="93"/>
      <c r="FG63" s="93"/>
      <c r="FH63" s="93"/>
      <c r="FI63" s="93"/>
      <c r="FJ63" s="93"/>
      <c r="FK63" s="93"/>
      <c r="FL63" s="93"/>
      <c r="FM63" s="93"/>
      <c r="FN63" s="93"/>
      <c r="FO63" s="93"/>
      <c r="FP63" s="93"/>
      <c r="FQ63" s="93"/>
      <c r="FR63" s="93"/>
      <c r="FS63" s="93"/>
      <c r="FT63" s="93"/>
      <c r="FU63" s="93"/>
      <c r="FV63" s="93"/>
      <c r="FW63" s="93"/>
      <c r="FX63" s="93"/>
      <c r="FY63" s="93"/>
      <c r="FZ63" s="93"/>
      <c r="GA63" s="93"/>
      <c r="GB63" s="93"/>
      <c r="GC63" s="93"/>
      <c r="GD63" s="93"/>
      <c r="GE63" s="93"/>
      <c r="GF63" s="93"/>
      <c r="GG63" s="93"/>
      <c r="GH63" s="93"/>
      <c r="GI63" s="93"/>
      <c r="GJ63" s="93"/>
      <c r="GK63" s="93"/>
      <c r="GL63" s="93"/>
      <c r="GM63" s="93"/>
      <c r="GN63" s="93"/>
      <c r="GO63" s="93"/>
      <c r="GP63" s="93"/>
      <c r="GQ63" s="93"/>
      <c r="GR63" s="93"/>
      <c r="GS63" s="93"/>
      <c r="GT63" s="93"/>
      <c r="GU63" s="93"/>
      <c r="GV63" s="93"/>
      <c r="GW63" s="93"/>
      <c r="GX63" s="93"/>
      <c r="GY63" s="93"/>
      <c r="GZ63" s="93"/>
      <c r="HA63" s="93"/>
      <c r="HB63" s="93"/>
      <c r="HC63" s="93"/>
      <c r="HD63" s="93"/>
      <c r="HE63" s="93"/>
      <c r="HF63" s="93"/>
      <c r="HG63" s="93"/>
      <c r="HH63" s="93"/>
      <c r="HI63" s="93"/>
      <c r="HJ63" s="93"/>
      <c r="HK63" s="93"/>
      <c r="HL63" s="93"/>
      <c r="HM63" s="93"/>
      <c r="HN63" s="93"/>
      <c r="HO63" s="93"/>
      <c r="HP63" s="93"/>
      <c r="HQ63" s="93"/>
      <c r="HR63" s="93"/>
      <c r="HS63" s="93"/>
      <c r="HT63" s="93"/>
      <c r="HU63" s="93"/>
      <c r="HV63" s="93"/>
      <c r="HW63" s="93"/>
      <c r="HX63" s="93"/>
      <c r="HY63" s="93"/>
      <c r="HZ63" s="93"/>
      <c r="IA63" s="93"/>
      <c r="IB63" s="93"/>
      <c r="IC63" s="93"/>
      <c r="ID63" s="93"/>
      <c r="IE63" s="93"/>
      <c r="IF63" s="93"/>
      <c r="IG63" s="93"/>
      <c r="IH63" s="93"/>
      <c r="II63" s="93"/>
      <c r="IJ63" s="93"/>
      <c r="IK63" s="93"/>
      <c r="IL63" s="93"/>
      <c r="IM63" s="93"/>
      <c r="IN63" s="93"/>
      <c r="IO63" s="93"/>
      <c r="IP63" s="93"/>
      <c r="IQ63" s="93"/>
      <c r="IR63" s="93"/>
      <c r="IS63" s="93"/>
      <c r="IT63" s="93"/>
      <c r="IU63" s="93"/>
      <c r="IV63" s="93"/>
      <c r="IW63" s="93"/>
      <c r="IX63" s="93"/>
      <c r="IY63" s="93"/>
      <c r="IZ63" s="93"/>
      <c r="JA63" s="93"/>
      <c r="JB63" s="93"/>
      <c r="JC63" s="93"/>
      <c r="JD63" s="93"/>
      <c r="JE63" s="93"/>
      <c r="JF63" s="93"/>
      <c r="JG63" s="93"/>
      <c r="JH63" s="93"/>
      <c r="JI63" s="93"/>
      <c r="JJ63" s="93"/>
      <c r="JK63" s="93"/>
      <c r="JL63" s="93"/>
      <c r="JM63" s="93"/>
      <c r="JN63" s="93"/>
      <c r="JO63" s="93"/>
      <c r="JP63" s="93"/>
      <c r="JQ63" s="93"/>
      <c r="JR63" s="93"/>
      <c r="JS63" s="93"/>
      <c r="JT63" s="93"/>
      <c r="JU63" s="93"/>
      <c r="JV63" s="93"/>
      <c r="JW63" s="93"/>
      <c r="JX63" s="93"/>
      <c r="JY63" s="93"/>
      <c r="JZ63" s="93"/>
      <c r="KA63" s="93"/>
      <c r="KB63" s="93"/>
      <c r="KC63" s="93"/>
      <c r="KD63" s="93"/>
      <c r="KE63" s="93"/>
      <c r="KF63" s="93"/>
      <c r="KG63" s="93"/>
      <c r="KH63" s="93"/>
      <c r="KI63" s="93"/>
      <c r="KJ63" s="93"/>
      <c r="KK63" s="93"/>
      <c r="KL63" s="93"/>
      <c r="KM63" s="93"/>
      <c r="KN63" s="93"/>
      <c r="KO63" s="93"/>
      <c r="KP63" s="93"/>
      <c r="KQ63" s="93"/>
      <c r="KR63" s="93"/>
      <c r="KS63" s="93"/>
      <c r="KT63" s="93"/>
      <c r="KU63" s="93"/>
      <c r="KV63" s="93"/>
      <c r="KW63" s="93"/>
      <c r="KX63" s="93"/>
      <c r="KY63" s="93"/>
      <c r="KZ63" s="93"/>
      <c r="LA63" s="93"/>
      <c r="LB63" s="93"/>
      <c r="LC63" s="93"/>
      <c r="LD63" s="93"/>
      <c r="LE63" s="93"/>
      <c r="LF63" s="93"/>
      <c r="LG63" s="93"/>
      <c r="LH63" s="93"/>
      <c r="LI63" s="93"/>
      <c r="LJ63" s="93"/>
      <c r="LK63" s="93"/>
      <c r="LL63" s="93"/>
      <c r="LM63" s="93"/>
      <c r="LN63" s="93"/>
      <c r="LO63" s="93"/>
      <c r="LP63" s="93"/>
      <c r="LQ63" s="93"/>
      <c r="LR63" s="93"/>
      <c r="LS63" s="93"/>
      <c r="LT63" s="93"/>
      <c r="LU63" s="93"/>
      <c r="LV63" s="93"/>
      <c r="LW63" s="93"/>
      <c r="LX63" s="93"/>
      <c r="LY63" s="93"/>
      <c r="LZ63" s="93"/>
      <c r="MA63" s="93"/>
      <c r="MB63" s="93"/>
      <c r="MC63" s="93"/>
      <c r="MD63" s="93"/>
      <c r="ME63" s="93"/>
      <c r="MF63" s="93"/>
      <c r="MG63" s="93"/>
      <c r="MH63" s="93"/>
      <c r="MI63" s="93"/>
      <c r="MJ63" s="93"/>
      <c r="MK63" s="93"/>
      <c r="ML63" s="93"/>
      <c r="MM63" s="93"/>
      <c r="MN63" s="93"/>
      <c r="MO63" s="93"/>
      <c r="MP63" s="93"/>
      <c r="MQ63" s="93"/>
      <c r="MR63" s="93"/>
      <c r="MS63" s="93"/>
      <c r="MT63" s="93"/>
      <c r="MU63" s="93"/>
      <c r="MV63" s="93"/>
      <c r="MW63" s="93"/>
      <c r="MX63" s="93"/>
      <c r="MY63" s="93"/>
      <c r="MZ63" s="93"/>
      <c r="NA63" s="93"/>
      <c r="NB63" s="93"/>
      <c r="NC63" s="93"/>
      <c r="ND63" s="93"/>
      <c r="NE63" s="23"/>
      <c r="NF63" s="23"/>
      <c r="NG63" s="23"/>
      <c r="NH63" s="24"/>
      <c r="NI63" s="2"/>
      <c r="NJ63" s="86"/>
      <c r="NK63" s="87"/>
      <c r="NL63" s="87"/>
      <c r="NM63" s="87"/>
      <c r="NN63" s="87"/>
      <c r="NO63" s="87"/>
      <c r="NP63" s="87"/>
      <c r="NQ63" s="87"/>
      <c r="NR63" s="87"/>
      <c r="NS63" s="87"/>
      <c r="NT63" s="87"/>
      <c r="NU63" s="87"/>
      <c r="NV63" s="87"/>
      <c r="NW63" s="87"/>
      <c r="NX63" s="88"/>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6"/>
      <c r="NK64" s="87"/>
      <c r="NL64" s="87"/>
      <c r="NM64" s="87"/>
      <c r="NN64" s="87"/>
      <c r="NO64" s="87"/>
      <c r="NP64" s="87"/>
      <c r="NQ64" s="87"/>
      <c r="NR64" s="87"/>
      <c r="NS64" s="87"/>
      <c r="NT64" s="87"/>
      <c r="NU64" s="87"/>
      <c r="NV64" s="87"/>
      <c r="NW64" s="87"/>
      <c r="NX64" s="8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9"/>
      <c r="NK65" s="90"/>
      <c r="NL65" s="90"/>
      <c r="NM65" s="90"/>
      <c r="NN65" s="90"/>
      <c r="NO65" s="90"/>
      <c r="NP65" s="90"/>
      <c r="NQ65" s="90"/>
      <c r="NR65" s="90"/>
      <c r="NS65" s="90"/>
      <c r="NT65" s="90"/>
      <c r="NU65" s="90"/>
      <c r="NV65" s="90"/>
      <c r="NW65" s="90"/>
      <c r="NX65" s="9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4" t="s">
        <v>49</v>
      </c>
      <c r="NK66" s="95"/>
      <c r="NL66" s="95"/>
      <c r="NM66" s="95"/>
      <c r="NN66" s="95"/>
      <c r="NO66" s="95"/>
      <c r="NP66" s="95"/>
      <c r="NQ66" s="95"/>
      <c r="NR66" s="95"/>
      <c r="NS66" s="95"/>
      <c r="NT66" s="95"/>
      <c r="NU66" s="95"/>
      <c r="NV66" s="95"/>
      <c r="NW66" s="95"/>
      <c r="NX66" s="9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7"/>
      <c r="NK67" s="98"/>
      <c r="NL67" s="98"/>
      <c r="NM67" s="98"/>
      <c r="NN67" s="98"/>
      <c r="NO67" s="98"/>
      <c r="NP67" s="98"/>
      <c r="NQ67" s="98"/>
      <c r="NR67" s="98"/>
      <c r="NS67" s="98"/>
      <c r="NT67" s="98"/>
      <c r="NU67" s="98"/>
      <c r="NV67" s="98"/>
      <c r="NW67" s="98"/>
      <c r="NX67" s="9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6" t="s">
        <v>156</v>
      </c>
      <c r="NK68" s="87"/>
      <c r="NL68" s="87"/>
      <c r="NM68" s="87"/>
      <c r="NN68" s="87"/>
      <c r="NO68" s="87"/>
      <c r="NP68" s="87"/>
      <c r="NQ68" s="87"/>
      <c r="NR68" s="87"/>
      <c r="NS68" s="87"/>
      <c r="NT68" s="87"/>
      <c r="NU68" s="87"/>
      <c r="NV68" s="87"/>
      <c r="NW68" s="87"/>
      <c r="NX68" s="88"/>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6"/>
      <c r="NK69" s="87"/>
      <c r="NL69" s="87"/>
      <c r="NM69" s="87"/>
      <c r="NN69" s="87"/>
      <c r="NO69" s="87"/>
      <c r="NP69" s="87"/>
      <c r="NQ69" s="87"/>
      <c r="NR69" s="87"/>
      <c r="NS69" s="87"/>
      <c r="NT69" s="87"/>
      <c r="NU69" s="87"/>
      <c r="NV69" s="87"/>
      <c r="NW69" s="87"/>
      <c r="NX69" s="8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6"/>
      <c r="NK70" s="87"/>
      <c r="NL70" s="87"/>
      <c r="NM70" s="87"/>
      <c r="NN70" s="87"/>
      <c r="NO70" s="87"/>
      <c r="NP70" s="87"/>
      <c r="NQ70" s="87"/>
      <c r="NR70" s="87"/>
      <c r="NS70" s="87"/>
      <c r="NT70" s="87"/>
      <c r="NU70" s="87"/>
      <c r="NV70" s="87"/>
      <c r="NW70" s="87"/>
      <c r="NX70" s="8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6"/>
      <c r="NK71" s="87"/>
      <c r="NL71" s="87"/>
      <c r="NM71" s="87"/>
      <c r="NN71" s="87"/>
      <c r="NO71" s="87"/>
      <c r="NP71" s="87"/>
      <c r="NQ71" s="87"/>
      <c r="NR71" s="87"/>
      <c r="NS71" s="87"/>
      <c r="NT71" s="87"/>
      <c r="NU71" s="87"/>
      <c r="NV71" s="87"/>
      <c r="NW71" s="87"/>
      <c r="NX71" s="8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6"/>
      <c r="NK72" s="87"/>
      <c r="NL72" s="87"/>
      <c r="NM72" s="87"/>
      <c r="NN72" s="87"/>
      <c r="NO72" s="87"/>
      <c r="NP72" s="87"/>
      <c r="NQ72" s="87"/>
      <c r="NR72" s="87"/>
      <c r="NS72" s="87"/>
      <c r="NT72" s="87"/>
      <c r="NU72" s="87"/>
      <c r="NV72" s="87"/>
      <c r="NW72" s="87"/>
      <c r="NX72" s="8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6"/>
      <c r="NK73" s="87"/>
      <c r="NL73" s="87"/>
      <c r="NM73" s="87"/>
      <c r="NN73" s="87"/>
      <c r="NO73" s="87"/>
      <c r="NP73" s="87"/>
      <c r="NQ73" s="87"/>
      <c r="NR73" s="87"/>
      <c r="NS73" s="87"/>
      <c r="NT73" s="87"/>
      <c r="NU73" s="87"/>
      <c r="NV73" s="87"/>
      <c r="NW73" s="87"/>
      <c r="NX73" s="8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6"/>
      <c r="NK74" s="87"/>
      <c r="NL74" s="87"/>
      <c r="NM74" s="87"/>
      <c r="NN74" s="87"/>
      <c r="NO74" s="87"/>
      <c r="NP74" s="87"/>
      <c r="NQ74" s="87"/>
      <c r="NR74" s="87"/>
      <c r="NS74" s="87"/>
      <c r="NT74" s="87"/>
      <c r="NU74" s="87"/>
      <c r="NV74" s="87"/>
      <c r="NW74" s="87"/>
      <c r="NX74" s="8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6"/>
      <c r="NK75" s="87"/>
      <c r="NL75" s="87"/>
      <c r="NM75" s="87"/>
      <c r="NN75" s="87"/>
      <c r="NO75" s="87"/>
      <c r="NP75" s="87"/>
      <c r="NQ75" s="87"/>
      <c r="NR75" s="87"/>
      <c r="NS75" s="87"/>
      <c r="NT75" s="87"/>
      <c r="NU75" s="87"/>
      <c r="NV75" s="87"/>
      <c r="NW75" s="87"/>
      <c r="NX75" s="8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6"/>
      <c r="NK76" s="87"/>
      <c r="NL76" s="87"/>
      <c r="NM76" s="87"/>
      <c r="NN76" s="87"/>
      <c r="NO76" s="87"/>
      <c r="NP76" s="87"/>
      <c r="NQ76" s="87"/>
      <c r="NR76" s="87"/>
      <c r="NS76" s="87"/>
      <c r="NT76" s="87"/>
      <c r="NU76" s="87"/>
      <c r="NV76" s="87"/>
      <c r="NW76" s="87"/>
      <c r="NX76" s="88"/>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6"/>
      <c r="NK77" s="87"/>
      <c r="NL77" s="87"/>
      <c r="NM77" s="87"/>
      <c r="NN77" s="87"/>
      <c r="NO77" s="87"/>
      <c r="NP77" s="87"/>
      <c r="NQ77" s="87"/>
      <c r="NR77" s="87"/>
      <c r="NS77" s="87"/>
      <c r="NT77" s="87"/>
      <c r="NU77" s="87"/>
      <c r="NV77" s="87"/>
      <c r="NW77" s="87"/>
      <c r="NX77" s="88"/>
    </row>
    <row r="78" spans="1:388" ht="13.5" customHeight="1">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86"/>
      <c r="NK78" s="87"/>
      <c r="NL78" s="87"/>
      <c r="NM78" s="87"/>
      <c r="NN78" s="87"/>
      <c r="NO78" s="87"/>
      <c r="NP78" s="87"/>
      <c r="NQ78" s="87"/>
      <c r="NR78" s="87"/>
      <c r="NS78" s="87"/>
      <c r="NT78" s="87"/>
      <c r="NU78" s="87"/>
      <c r="NV78" s="87"/>
      <c r="NW78" s="87"/>
      <c r="NX78" s="88"/>
    </row>
    <row r="79" spans="1:388" ht="13.5" customHeight="1">
      <c r="A79" s="2"/>
      <c r="B79" s="25"/>
      <c r="C79" s="5"/>
      <c r="D79" s="5"/>
      <c r="E79" s="5"/>
      <c r="F79" s="5"/>
      <c r="G79" s="35"/>
      <c r="H79" s="35"/>
      <c r="I79" s="39"/>
      <c r="J79" s="80" t="s">
        <v>37</v>
      </c>
      <c r="K79" s="81"/>
      <c r="L79" s="81"/>
      <c r="M79" s="81"/>
      <c r="N79" s="81"/>
      <c r="O79" s="81"/>
      <c r="P79" s="81"/>
      <c r="Q79" s="81"/>
      <c r="R79" s="81"/>
      <c r="S79" s="81"/>
      <c r="T79" s="82"/>
      <c r="U79" s="84">
        <f>データ!DR7</f>
        <v>50.5</v>
      </c>
      <c r="V79" s="84"/>
      <c r="W79" s="84"/>
      <c r="X79" s="84"/>
      <c r="Y79" s="84"/>
      <c r="Z79" s="84"/>
      <c r="AA79" s="84"/>
      <c r="AB79" s="84"/>
      <c r="AC79" s="84"/>
      <c r="AD79" s="84"/>
      <c r="AE79" s="84"/>
      <c r="AF79" s="84"/>
      <c r="AG79" s="84"/>
      <c r="AH79" s="84"/>
      <c r="AI79" s="84"/>
      <c r="AJ79" s="84"/>
      <c r="AK79" s="84"/>
      <c r="AL79" s="84"/>
      <c r="AM79" s="84"/>
      <c r="AN79" s="84">
        <f>データ!DS7</f>
        <v>52.1</v>
      </c>
      <c r="AO79" s="84"/>
      <c r="AP79" s="84"/>
      <c r="AQ79" s="84"/>
      <c r="AR79" s="84"/>
      <c r="AS79" s="84"/>
      <c r="AT79" s="84"/>
      <c r="AU79" s="84"/>
      <c r="AV79" s="84"/>
      <c r="AW79" s="84"/>
      <c r="AX79" s="84"/>
      <c r="AY79" s="84"/>
      <c r="AZ79" s="84"/>
      <c r="BA79" s="84"/>
      <c r="BB79" s="84"/>
      <c r="BC79" s="84"/>
      <c r="BD79" s="84"/>
      <c r="BE79" s="84"/>
      <c r="BF79" s="84"/>
      <c r="BG79" s="84">
        <f>データ!DT7</f>
        <v>55.5</v>
      </c>
      <c r="BH79" s="84"/>
      <c r="BI79" s="84"/>
      <c r="BJ79" s="84"/>
      <c r="BK79" s="84"/>
      <c r="BL79" s="84"/>
      <c r="BM79" s="84"/>
      <c r="BN79" s="84"/>
      <c r="BO79" s="84"/>
      <c r="BP79" s="84"/>
      <c r="BQ79" s="84"/>
      <c r="BR79" s="84"/>
      <c r="BS79" s="84"/>
      <c r="BT79" s="84"/>
      <c r="BU79" s="84"/>
      <c r="BV79" s="84"/>
      <c r="BW79" s="84"/>
      <c r="BX79" s="84"/>
      <c r="BY79" s="84"/>
      <c r="BZ79" s="84">
        <f>データ!DU7</f>
        <v>58.9</v>
      </c>
      <c r="CA79" s="84"/>
      <c r="CB79" s="84"/>
      <c r="CC79" s="84"/>
      <c r="CD79" s="84"/>
      <c r="CE79" s="84"/>
      <c r="CF79" s="84"/>
      <c r="CG79" s="84"/>
      <c r="CH79" s="84"/>
      <c r="CI79" s="84"/>
      <c r="CJ79" s="84"/>
      <c r="CK79" s="84"/>
      <c r="CL79" s="84"/>
      <c r="CM79" s="84"/>
      <c r="CN79" s="84"/>
      <c r="CO79" s="84"/>
      <c r="CP79" s="84"/>
      <c r="CQ79" s="84"/>
      <c r="CR79" s="84"/>
      <c r="CS79" s="84">
        <f>データ!DV7</f>
        <v>61.7</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f>データ!EC7</f>
        <v>73</v>
      </c>
      <c r="EP79" s="84"/>
      <c r="EQ79" s="84"/>
      <c r="ER79" s="84"/>
      <c r="ES79" s="84"/>
      <c r="ET79" s="84"/>
      <c r="EU79" s="84"/>
      <c r="EV79" s="84"/>
      <c r="EW79" s="84"/>
      <c r="EX79" s="84"/>
      <c r="EY79" s="84"/>
      <c r="EZ79" s="84"/>
      <c r="FA79" s="84"/>
      <c r="FB79" s="84"/>
      <c r="FC79" s="84"/>
      <c r="FD79" s="84"/>
      <c r="FE79" s="84"/>
      <c r="FF79" s="84"/>
      <c r="FG79" s="84"/>
      <c r="FH79" s="84">
        <f>データ!ED7</f>
        <v>64.2</v>
      </c>
      <c r="FI79" s="84"/>
      <c r="FJ79" s="84"/>
      <c r="FK79" s="84"/>
      <c r="FL79" s="84"/>
      <c r="FM79" s="84"/>
      <c r="FN79" s="84"/>
      <c r="FO79" s="84"/>
      <c r="FP79" s="84"/>
      <c r="FQ79" s="84"/>
      <c r="FR79" s="84"/>
      <c r="FS79" s="84"/>
      <c r="FT79" s="84"/>
      <c r="FU79" s="84"/>
      <c r="FV79" s="84"/>
      <c r="FW79" s="84"/>
      <c r="FX79" s="84"/>
      <c r="FY79" s="84"/>
      <c r="FZ79" s="84"/>
      <c r="GA79" s="84">
        <f>データ!EE7</f>
        <v>70.5</v>
      </c>
      <c r="GB79" s="84"/>
      <c r="GC79" s="84"/>
      <c r="GD79" s="84"/>
      <c r="GE79" s="84"/>
      <c r="GF79" s="84"/>
      <c r="GG79" s="84"/>
      <c r="GH79" s="84"/>
      <c r="GI79" s="84"/>
      <c r="GJ79" s="84"/>
      <c r="GK79" s="84"/>
      <c r="GL79" s="84"/>
      <c r="GM79" s="84"/>
      <c r="GN79" s="84"/>
      <c r="GO79" s="84"/>
      <c r="GP79" s="84"/>
      <c r="GQ79" s="84"/>
      <c r="GR79" s="84"/>
      <c r="GS79" s="84"/>
      <c r="GT79" s="84">
        <f>データ!EF7</f>
        <v>76.8</v>
      </c>
      <c r="GU79" s="84"/>
      <c r="GV79" s="84"/>
      <c r="GW79" s="84"/>
      <c r="GX79" s="84"/>
      <c r="GY79" s="84"/>
      <c r="GZ79" s="84"/>
      <c r="HA79" s="84"/>
      <c r="HB79" s="84"/>
      <c r="HC79" s="84"/>
      <c r="HD79" s="84"/>
      <c r="HE79" s="84"/>
      <c r="HF79" s="84"/>
      <c r="HG79" s="84"/>
      <c r="HH79" s="84"/>
      <c r="HI79" s="84"/>
      <c r="HJ79" s="84"/>
      <c r="HK79" s="84"/>
      <c r="HL79" s="84"/>
      <c r="HM79" s="84">
        <f>データ!EG7</f>
        <v>81.599999999999994</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f>データ!EN7</f>
        <v>40390600</v>
      </c>
      <c r="JK79" s="83"/>
      <c r="JL79" s="83"/>
      <c r="JM79" s="83"/>
      <c r="JN79" s="83"/>
      <c r="JO79" s="83"/>
      <c r="JP79" s="83"/>
      <c r="JQ79" s="83"/>
      <c r="JR79" s="83"/>
      <c r="JS79" s="83"/>
      <c r="JT79" s="83"/>
      <c r="JU79" s="83"/>
      <c r="JV79" s="83"/>
      <c r="JW79" s="83"/>
      <c r="JX79" s="83"/>
      <c r="JY79" s="83"/>
      <c r="JZ79" s="83"/>
      <c r="KA79" s="83"/>
      <c r="KB79" s="83"/>
      <c r="KC79" s="83">
        <f>データ!EO7</f>
        <v>42479422</v>
      </c>
      <c r="KD79" s="83"/>
      <c r="KE79" s="83"/>
      <c r="KF79" s="83"/>
      <c r="KG79" s="83"/>
      <c r="KH79" s="83"/>
      <c r="KI79" s="83"/>
      <c r="KJ79" s="83"/>
      <c r="KK79" s="83"/>
      <c r="KL79" s="83"/>
      <c r="KM79" s="83"/>
      <c r="KN79" s="83"/>
      <c r="KO79" s="83"/>
      <c r="KP79" s="83"/>
      <c r="KQ79" s="83"/>
      <c r="KR79" s="83"/>
      <c r="KS79" s="83"/>
      <c r="KT79" s="83"/>
      <c r="KU79" s="83"/>
      <c r="KV79" s="83">
        <f>データ!EP7</f>
        <v>42496267</v>
      </c>
      <c r="KW79" s="83"/>
      <c r="KX79" s="83"/>
      <c r="KY79" s="83"/>
      <c r="KZ79" s="83"/>
      <c r="LA79" s="83"/>
      <c r="LB79" s="83"/>
      <c r="LC79" s="83"/>
      <c r="LD79" s="83"/>
      <c r="LE79" s="83"/>
      <c r="LF79" s="83"/>
      <c r="LG79" s="83"/>
      <c r="LH79" s="83"/>
      <c r="LI79" s="83"/>
      <c r="LJ79" s="83"/>
      <c r="LK79" s="83"/>
      <c r="LL79" s="83"/>
      <c r="LM79" s="83"/>
      <c r="LN79" s="83"/>
      <c r="LO79" s="83">
        <f>データ!EQ7</f>
        <v>49699519</v>
      </c>
      <c r="LP79" s="83"/>
      <c r="LQ79" s="83"/>
      <c r="LR79" s="83"/>
      <c r="LS79" s="83"/>
      <c r="LT79" s="83"/>
      <c r="LU79" s="83"/>
      <c r="LV79" s="83"/>
      <c r="LW79" s="83"/>
      <c r="LX79" s="83"/>
      <c r="LY79" s="83"/>
      <c r="LZ79" s="83"/>
      <c r="MA79" s="83"/>
      <c r="MB79" s="83"/>
      <c r="MC79" s="83"/>
      <c r="MD79" s="83"/>
      <c r="ME79" s="83"/>
      <c r="MF79" s="83"/>
      <c r="MG79" s="83"/>
      <c r="MH79" s="83">
        <f>データ!ER7</f>
        <v>49397221</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86"/>
      <c r="NK79" s="87"/>
      <c r="NL79" s="87"/>
      <c r="NM79" s="87"/>
      <c r="NN79" s="87"/>
      <c r="NO79" s="87"/>
      <c r="NP79" s="87"/>
      <c r="NQ79" s="87"/>
      <c r="NR79" s="87"/>
      <c r="NS79" s="87"/>
      <c r="NT79" s="87"/>
      <c r="NU79" s="87"/>
      <c r="NV79" s="87"/>
      <c r="NW79" s="87"/>
      <c r="NX79" s="88"/>
    </row>
    <row r="80" spans="1:388" ht="13.5" customHeight="1">
      <c r="A80" s="2"/>
      <c r="B80" s="25"/>
      <c r="C80" s="5"/>
      <c r="D80" s="5"/>
      <c r="E80" s="5"/>
      <c r="F80" s="5"/>
      <c r="G80" s="5"/>
      <c r="H80" s="5"/>
      <c r="I80" s="39"/>
      <c r="J80" s="80" t="s">
        <v>38</v>
      </c>
      <c r="K80" s="81"/>
      <c r="L80" s="81"/>
      <c r="M80" s="81"/>
      <c r="N80" s="81"/>
      <c r="O80" s="81"/>
      <c r="P80" s="81"/>
      <c r="Q80" s="81"/>
      <c r="R80" s="81"/>
      <c r="S80" s="81"/>
      <c r="T80" s="82"/>
      <c r="U80" s="84">
        <f>データ!DW7</f>
        <v>43.9</v>
      </c>
      <c r="V80" s="84"/>
      <c r="W80" s="84"/>
      <c r="X80" s="84"/>
      <c r="Y80" s="84"/>
      <c r="Z80" s="84"/>
      <c r="AA80" s="84"/>
      <c r="AB80" s="84"/>
      <c r="AC80" s="84"/>
      <c r="AD80" s="84"/>
      <c r="AE80" s="84"/>
      <c r="AF80" s="84"/>
      <c r="AG80" s="84"/>
      <c r="AH80" s="84"/>
      <c r="AI80" s="84"/>
      <c r="AJ80" s="84"/>
      <c r="AK80" s="84"/>
      <c r="AL80" s="84"/>
      <c r="AM80" s="84"/>
      <c r="AN80" s="84">
        <f>データ!DX7</f>
        <v>52.4</v>
      </c>
      <c r="AO80" s="84"/>
      <c r="AP80" s="84"/>
      <c r="AQ80" s="84"/>
      <c r="AR80" s="84"/>
      <c r="AS80" s="84"/>
      <c r="AT80" s="84"/>
      <c r="AU80" s="84"/>
      <c r="AV80" s="84"/>
      <c r="AW80" s="84"/>
      <c r="AX80" s="84"/>
      <c r="AY80" s="84"/>
      <c r="AZ80" s="84"/>
      <c r="BA80" s="84"/>
      <c r="BB80" s="84"/>
      <c r="BC80" s="84"/>
      <c r="BD80" s="84"/>
      <c r="BE80" s="84"/>
      <c r="BF80" s="84"/>
      <c r="BG80" s="84">
        <f>データ!DY7</f>
        <v>52.6</v>
      </c>
      <c r="BH80" s="84"/>
      <c r="BI80" s="84"/>
      <c r="BJ80" s="84"/>
      <c r="BK80" s="84"/>
      <c r="BL80" s="84"/>
      <c r="BM80" s="84"/>
      <c r="BN80" s="84"/>
      <c r="BO80" s="84"/>
      <c r="BP80" s="84"/>
      <c r="BQ80" s="84"/>
      <c r="BR80" s="84"/>
      <c r="BS80" s="84"/>
      <c r="BT80" s="84"/>
      <c r="BU80" s="84"/>
      <c r="BV80" s="84"/>
      <c r="BW80" s="84"/>
      <c r="BX80" s="84"/>
      <c r="BY80" s="84"/>
      <c r="BZ80" s="84">
        <f>データ!DZ7</f>
        <v>54.2</v>
      </c>
      <c r="CA80" s="84"/>
      <c r="CB80" s="84"/>
      <c r="CC80" s="84"/>
      <c r="CD80" s="84"/>
      <c r="CE80" s="84"/>
      <c r="CF80" s="84"/>
      <c r="CG80" s="84"/>
      <c r="CH80" s="84"/>
      <c r="CI80" s="84"/>
      <c r="CJ80" s="84"/>
      <c r="CK80" s="84"/>
      <c r="CL80" s="84"/>
      <c r="CM80" s="84"/>
      <c r="CN80" s="84"/>
      <c r="CO80" s="84"/>
      <c r="CP80" s="84"/>
      <c r="CQ80" s="84"/>
      <c r="CR80" s="84"/>
      <c r="CS80" s="84">
        <f>データ!EA7</f>
        <v>53.8</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f>データ!EH7</f>
        <v>59.1</v>
      </c>
      <c r="EP80" s="84"/>
      <c r="EQ80" s="84"/>
      <c r="ER80" s="84"/>
      <c r="ES80" s="84"/>
      <c r="ET80" s="84"/>
      <c r="EU80" s="84"/>
      <c r="EV80" s="84"/>
      <c r="EW80" s="84"/>
      <c r="EX80" s="84"/>
      <c r="EY80" s="84"/>
      <c r="EZ80" s="84"/>
      <c r="FA80" s="84"/>
      <c r="FB80" s="84"/>
      <c r="FC80" s="84"/>
      <c r="FD80" s="84"/>
      <c r="FE80" s="84"/>
      <c r="FF80" s="84"/>
      <c r="FG80" s="84"/>
      <c r="FH80" s="84">
        <f>データ!EI7</f>
        <v>68.900000000000006</v>
      </c>
      <c r="FI80" s="84"/>
      <c r="FJ80" s="84"/>
      <c r="FK80" s="84"/>
      <c r="FL80" s="84"/>
      <c r="FM80" s="84"/>
      <c r="FN80" s="84"/>
      <c r="FO80" s="84"/>
      <c r="FP80" s="84"/>
      <c r="FQ80" s="84"/>
      <c r="FR80" s="84"/>
      <c r="FS80" s="84"/>
      <c r="FT80" s="84"/>
      <c r="FU80" s="84"/>
      <c r="FV80" s="84"/>
      <c r="FW80" s="84"/>
      <c r="FX80" s="84"/>
      <c r="FY80" s="84"/>
      <c r="FZ80" s="84"/>
      <c r="GA80" s="84">
        <f>データ!EJ7</f>
        <v>68</v>
      </c>
      <c r="GB80" s="84"/>
      <c r="GC80" s="84"/>
      <c r="GD80" s="84"/>
      <c r="GE80" s="84"/>
      <c r="GF80" s="84"/>
      <c r="GG80" s="84"/>
      <c r="GH80" s="84"/>
      <c r="GI80" s="84"/>
      <c r="GJ80" s="84"/>
      <c r="GK80" s="84"/>
      <c r="GL80" s="84"/>
      <c r="GM80" s="84"/>
      <c r="GN80" s="84"/>
      <c r="GO80" s="84"/>
      <c r="GP80" s="84"/>
      <c r="GQ80" s="84"/>
      <c r="GR80" s="84"/>
      <c r="GS80" s="84"/>
      <c r="GT80" s="84">
        <f>データ!EK7</f>
        <v>70</v>
      </c>
      <c r="GU80" s="84"/>
      <c r="GV80" s="84"/>
      <c r="GW80" s="84"/>
      <c r="GX80" s="84"/>
      <c r="GY80" s="84"/>
      <c r="GZ80" s="84"/>
      <c r="HA80" s="84"/>
      <c r="HB80" s="84"/>
      <c r="HC80" s="84"/>
      <c r="HD80" s="84"/>
      <c r="HE80" s="84"/>
      <c r="HF80" s="84"/>
      <c r="HG80" s="84"/>
      <c r="HH80" s="84"/>
      <c r="HI80" s="84"/>
      <c r="HJ80" s="84"/>
      <c r="HK80" s="84"/>
      <c r="HL80" s="84"/>
      <c r="HM80" s="84">
        <f>データ!EL7</f>
        <v>71</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f>データ!ES7</f>
        <v>34462126</v>
      </c>
      <c r="JK80" s="83"/>
      <c r="JL80" s="83"/>
      <c r="JM80" s="83"/>
      <c r="JN80" s="83"/>
      <c r="JO80" s="83"/>
      <c r="JP80" s="83"/>
      <c r="JQ80" s="83"/>
      <c r="JR80" s="83"/>
      <c r="JS80" s="83"/>
      <c r="JT80" s="83"/>
      <c r="JU80" s="83"/>
      <c r="JV80" s="83"/>
      <c r="JW80" s="83"/>
      <c r="JX80" s="83"/>
      <c r="JY80" s="83"/>
      <c r="JZ80" s="83"/>
      <c r="KA80" s="83"/>
      <c r="KB80" s="83"/>
      <c r="KC80" s="83">
        <f>データ!ET7</f>
        <v>34878088</v>
      </c>
      <c r="KD80" s="83"/>
      <c r="KE80" s="83"/>
      <c r="KF80" s="83"/>
      <c r="KG80" s="83"/>
      <c r="KH80" s="83"/>
      <c r="KI80" s="83"/>
      <c r="KJ80" s="83"/>
      <c r="KK80" s="83"/>
      <c r="KL80" s="83"/>
      <c r="KM80" s="83"/>
      <c r="KN80" s="83"/>
      <c r="KO80" s="83"/>
      <c r="KP80" s="83"/>
      <c r="KQ80" s="83"/>
      <c r="KR80" s="83"/>
      <c r="KS80" s="83"/>
      <c r="KT80" s="83"/>
      <c r="KU80" s="83"/>
      <c r="KV80" s="83">
        <f>データ!EU7</f>
        <v>36094355</v>
      </c>
      <c r="KW80" s="83"/>
      <c r="KX80" s="83"/>
      <c r="KY80" s="83"/>
      <c r="KZ80" s="83"/>
      <c r="LA80" s="83"/>
      <c r="LB80" s="83"/>
      <c r="LC80" s="83"/>
      <c r="LD80" s="83"/>
      <c r="LE80" s="83"/>
      <c r="LF80" s="83"/>
      <c r="LG80" s="83"/>
      <c r="LH80" s="83"/>
      <c r="LI80" s="83"/>
      <c r="LJ80" s="83"/>
      <c r="LK80" s="83"/>
      <c r="LL80" s="83"/>
      <c r="LM80" s="83"/>
      <c r="LN80" s="83"/>
      <c r="LO80" s="83">
        <f>データ!EV7</f>
        <v>36941419</v>
      </c>
      <c r="LP80" s="83"/>
      <c r="LQ80" s="83"/>
      <c r="LR80" s="83"/>
      <c r="LS80" s="83"/>
      <c r="LT80" s="83"/>
      <c r="LU80" s="83"/>
      <c r="LV80" s="83"/>
      <c r="LW80" s="83"/>
      <c r="LX80" s="83"/>
      <c r="LY80" s="83"/>
      <c r="LZ80" s="83"/>
      <c r="MA80" s="83"/>
      <c r="MB80" s="83"/>
      <c r="MC80" s="83"/>
      <c r="MD80" s="83"/>
      <c r="ME80" s="83"/>
      <c r="MF80" s="83"/>
      <c r="MG80" s="83"/>
      <c r="MH80" s="83">
        <f>データ!EW7</f>
        <v>38480542</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86"/>
      <c r="NK80" s="87"/>
      <c r="NL80" s="87"/>
      <c r="NM80" s="87"/>
      <c r="NN80" s="87"/>
      <c r="NO80" s="87"/>
      <c r="NP80" s="87"/>
      <c r="NQ80" s="87"/>
      <c r="NR80" s="87"/>
      <c r="NS80" s="87"/>
      <c r="NT80" s="87"/>
      <c r="NU80" s="87"/>
      <c r="NV80" s="87"/>
      <c r="NW80" s="87"/>
      <c r="NX80" s="8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6"/>
      <c r="NK81" s="87"/>
      <c r="NL81" s="87"/>
      <c r="NM81" s="87"/>
      <c r="NN81" s="87"/>
      <c r="NO81" s="87"/>
      <c r="NP81" s="87"/>
      <c r="NQ81" s="87"/>
      <c r="NR81" s="87"/>
      <c r="NS81" s="87"/>
      <c r="NT81" s="87"/>
      <c r="NU81" s="87"/>
      <c r="NV81" s="87"/>
      <c r="NW81" s="87"/>
      <c r="NX81" s="88"/>
    </row>
    <row r="82" spans="1:388" ht="13.5" customHeight="1">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86"/>
      <c r="NK82" s="87"/>
      <c r="NL82" s="87"/>
      <c r="NM82" s="87"/>
      <c r="NN82" s="87"/>
      <c r="NO82" s="87"/>
      <c r="NP82" s="87"/>
      <c r="NQ82" s="87"/>
      <c r="NR82" s="87"/>
      <c r="NS82" s="87"/>
      <c r="NT82" s="87"/>
      <c r="NU82" s="87"/>
      <c r="NV82" s="87"/>
      <c r="NW82" s="87"/>
      <c r="NX82" s="88"/>
    </row>
    <row r="83" spans="1:388" ht="13.5" customHeight="1">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86"/>
      <c r="NK83" s="87"/>
      <c r="NL83" s="87"/>
      <c r="NM83" s="87"/>
      <c r="NN83" s="87"/>
      <c r="NO83" s="87"/>
      <c r="NP83" s="87"/>
      <c r="NQ83" s="87"/>
      <c r="NR83" s="87"/>
      <c r="NS83" s="87"/>
      <c r="NT83" s="87"/>
      <c r="NU83" s="87"/>
      <c r="NV83" s="87"/>
      <c r="NW83" s="87"/>
      <c r="NX83" s="88"/>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9"/>
      <c r="NK84" s="90"/>
      <c r="NL84" s="90"/>
      <c r="NM84" s="90"/>
      <c r="NN84" s="90"/>
      <c r="NO84" s="90"/>
      <c r="NP84" s="90"/>
      <c r="NQ84" s="90"/>
      <c r="NR84" s="90"/>
      <c r="NS84" s="90"/>
      <c r="NT84" s="90"/>
      <c r="NU84" s="90"/>
      <c r="NV84" s="90"/>
      <c r="NW84" s="90"/>
      <c r="NX84" s="91"/>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pggr2BXMVyvsh0GKAcnrHh/o7EZQIZrcjXKhhIuzDYpRZUE26BtbA1+0O600KPQTmw4KxKUyRSnQcFySs52trw==" saltValue="U3PeiRBpwzj/Dlsw50AeQ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40" t="s">
        <v>76</v>
      </c>
      <c r="AT4" s="133"/>
      <c r="AU4" s="133"/>
      <c r="AV4" s="133"/>
      <c r="AW4" s="133"/>
      <c r="AX4" s="133"/>
      <c r="AY4" s="133"/>
      <c r="AZ4" s="133"/>
      <c r="BA4" s="133"/>
      <c r="BB4" s="133"/>
      <c r="BC4" s="133"/>
      <c r="BD4" s="140"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40"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120</v>
      </c>
      <c r="AW5" s="61" t="s">
        <v>121</v>
      </c>
      <c r="AX5" s="61" t="s">
        <v>114</v>
      </c>
      <c r="AY5" s="61" t="s">
        <v>115</v>
      </c>
      <c r="AZ5" s="61" t="s">
        <v>116</v>
      </c>
      <c r="BA5" s="61" t="s">
        <v>117</v>
      </c>
      <c r="BB5" s="61" t="s">
        <v>118</v>
      </c>
      <c r="BC5" s="61" t="s">
        <v>119</v>
      </c>
      <c r="BD5" s="61" t="s">
        <v>122</v>
      </c>
      <c r="BE5" s="61" t="s">
        <v>110</v>
      </c>
      <c r="BF5" s="61" t="s">
        <v>123</v>
      </c>
      <c r="BG5" s="61" t="s">
        <v>112</v>
      </c>
      <c r="BH5" s="61" t="s">
        <v>113</v>
      </c>
      <c r="BI5" s="61" t="s">
        <v>114</v>
      </c>
      <c r="BJ5" s="61" t="s">
        <v>115</v>
      </c>
      <c r="BK5" s="61" t="s">
        <v>116</v>
      </c>
      <c r="BL5" s="61" t="s">
        <v>117</v>
      </c>
      <c r="BM5" s="61" t="s">
        <v>118</v>
      </c>
      <c r="BN5" s="61" t="s">
        <v>119</v>
      </c>
      <c r="BO5" s="61" t="s">
        <v>109</v>
      </c>
      <c r="BP5" s="61" t="s">
        <v>124</v>
      </c>
      <c r="BQ5" s="61" t="s">
        <v>123</v>
      </c>
      <c r="BR5" s="61" t="s">
        <v>125</v>
      </c>
      <c r="BS5" s="61" t="s">
        <v>121</v>
      </c>
      <c r="BT5" s="61" t="s">
        <v>114</v>
      </c>
      <c r="BU5" s="61" t="s">
        <v>115</v>
      </c>
      <c r="BV5" s="61" t="s">
        <v>116</v>
      </c>
      <c r="BW5" s="61" t="s">
        <v>117</v>
      </c>
      <c r="BX5" s="61" t="s">
        <v>118</v>
      </c>
      <c r="BY5" s="61" t="s">
        <v>119</v>
      </c>
      <c r="BZ5" s="61" t="s">
        <v>109</v>
      </c>
      <c r="CA5" s="61" t="s">
        <v>124</v>
      </c>
      <c r="CB5" s="61" t="s">
        <v>126</v>
      </c>
      <c r="CC5" s="61" t="s">
        <v>112</v>
      </c>
      <c r="CD5" s="61" t="s">
        <v>113</v>
      </c>
      <c r="CE5" s="61" t="s">
        <v>114</v>
      </c>
      <c r="CF5" s="61" t="s">
        <v>115</v>
      </c>
      <c r="CG5" s="61" t="s">
        <v>116</v>
      </c>
      <c r="CH5" s="61" t="s">
        <v>117</v>
      </c>
      <c r="CI5" s="61" t="s">
        <v>118</v>
      </c>
      <c r="CJ5" s="61" t="s">
        <v>119</v>
      </c>
      <c r="CK5" s="61" t="s">
        <v>122</v>
      </c>
      <c r="CL5" s="61" t="s">
        <v>110</v>
      </c>
      <c r="CM5" s="61" t="s">
        <v>126</v>
      </c>
      <c r="CN5" s="61" t="s">
        <v>120</v>
      </c>
      <c r="CO5" s="61" t="s">
        <v>127</v>
      </c>
      <c r="CP5" s="61" t="s">
        <v>114</v>
      </c>
      <c r="CQ5" s="61" t="s">
        <v>115</v>
      </c>
      <c r="CR5" s="61" t="s">
        <v>116</v>
      </c>
      <c r="CS5" s="61" t="s">
        <v>117</v>
      </c>
      <c r="CT5" s="61" t="s">
        <v>118</v>
      </c>
      <c r="CU5" s="61" t="s">
        <v>119</v>
      </c>
      <c r="CV5" s="61" t="s">
        <v>109</v>
      </c>
      <c r="CW5" s="61" t="s">
        <v>110</v>
      </c>
      <c r="CX5" s="61" t="s">
        <v>111</v>
      </c>
      <c r="CY5" s="61" t="s">
        <v>125</v>
      </c>
      <c r="CZ5" s="61" t="s">
        <v>113</v>
      </c>
      <c r="DA5" s="61" t="s">
        <v>114</v>
      </c>
      <c r="DB5" s="61" t="s">
        <v>115</v>
      </c>
      <c r="DC5" s="61" t="s">
        <v>116</v>
      </c>
      <c r="DD5" s="61" t="s">
        <v>117</v>
      </c>
      <c r="DE5" s="61" t="s">
        <v>118</v>
      </c>
      <c r="DF5" s="61" t="s">
        <v>119</v>
      </c>
      <c r="DG5" s="61" t="s">
        <v>122</v>
      </c>
      <c r="DH5" s="61" t="s">
        <v>128</v>
      </c>
      <c r="DI5" s="61" t="s">
        <v>123</v>
      </c>
      <c r="DJ5" s="61" t="s">
        <v>112</v>
      </c>
      <c r="DK5" s="61" t="s">
        <v>113</v>
      </c>
      <c r="DL5" s="61" t="s">
        <v>114</v>
      </c>
      <c r="DM5" s="61" t="s">
        <v>115</v>
      </c>
      <c r="DN5" s="61" t="s">
        <v>116</v>
      </c>
      <c r="DO5" s="61" t="s">
        <v>117</v>
      </c>
      <c r="DP5" s="61" t="s">
        <v>118</v>
      </c>
      <c r="DQ5" s="61" t="s">
        <v>119</v>
      </c>
      <c r="DR5" s="61" t="s">
        <v>129</v>
      </c>
      <c r="DS5" s="61" t="s">
        <v>110</v>
      </c>
      <c r="DT5" s="61" t="s">
        <v>123</v>
      </c>
      <c r="DU5" s="61" t="s">
        <v>112</v>
      </c>
      <c r="DV5" s="61" t="s">
        <v>113</v>
      </c>
      <c r="DW5" s="61" t="s">
        <v>114</v>
      </c>
      <c r="DX5" s="61" t="s">
        <v>115</v>
      </c>
      <c r="DY5" s="61" t="s">
        <v>116</v>
      </c>
      <c r="DZ5" s="61" t="s">
        <v>117</v>
      </c>
      <c r="EA5" s="61" t="s">
        <v>118</v>
      </c>
      <c r="EB5" s="61" t="s">
        <v>119</v>
      </c>
      <c r="EC5" s="61" t="s">
        <v>122</v>
      </c>
      <c r="ED5" s="61" t="s">
        <v>124</v>
      </c>
      <c r="EE5" s="61" t="s">
        <v>111</v>
      </c>
      <c r="EF5" s="61" t="s">
        <v>120</v>
      </c>
      <c r="EG5" s="61" t="s">
        <v>113</v>
      </c>
      <c r="EH5" s="61" t="s">
        <v>114</v>
      </c>
      <c r="EI5" s="61" t="s">
        <v>115</v>
      </c>
      <c r="EJ5" s="61" t="s">
        <v>116</v>
      </c>
      <c r="EK5" s="61" t="s">
        <v>117</v>
      </c>
      <c r="EL5" s="61" t="s">
        <v>118</v>
      </c>
      <c r="EM5" s="61" t="s">
        <v>130</v>
      </c>
      <c r="EN5" s="61" t="s">
        <v>109</v>
      </c>
      <c r="EO5" s="61" t="s">
        <v>110</v>
      </c>
      <c r="EP5" s="61" t="s">
        <v>111</v>
      </c>
      <c r="EQ5" s="61" t="s">
        <v>125</v>
      </c>
      <c r="ER5" s="61" t="s">
        <v>121</v>
      </c>
      <c r="ES5" s="61" t="s">
        <v>114</v>
      </c>
      <c r="ET5" s="61" t="s">
        <v>115</v>
      </c>
      <c r="EU5" s="61" t="s">
        <v>116</v>
      </c>
      <c r="EV5" s="61" t="s">
        <v>117</v>
      </c>
      <c r="EW5" s="61" t="s">
        <v>118</v>
      </c>
      <c r="EX5" s="61" t="s">
        <v>119</v>
      </c>
    </row>
    <row r="6" spans="1:154" s="66" customFormat="1">
      <c r="A6" s="47" t="s">
        <v>131</v>
      </c>
      <c r="B6" s="62">
        <f>B8</f>
        <v>2017</v>
      </c>
      <c r="C6" s="62">
        <f t="shared" ref="C6:M6" si="2">C8</f>
        <v>242152</v>
      </c>
      <c r="D6" s="62">
        <f t="shared" si="2"/>
        <v>46</v>
      </c>
      <c r="E6" s="62">
        <f t="shared" si="2"/>
        <v>6</v>
      </c>
      <c r="F6" s="62">
        <f t="shared" si="2"/>
        <v>0</v>
      </c>
      <c r="G6" s="62">
        <f t="shared" si="2"/>
        <v>1</v>
      </c>
      <c r="H6" s="137" t="str">
        <f>IF(H8&lt;&gt;I8,H8,"")&amp;IF(I8&lt;&gt;J8,I8,"")&amp;"　"&amp;J8</f>
        <v>三重県志摩市　国民健康保険　志摩市民病院</v>
      </c>
      <c r="I6" s="138"/>
      <c r="J6" s="139"/>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6</v>
      </c>
      <c r="R6" s="62" t="str">
        <f t="shared" si="3"/>
        <v>-</v>
      </c>
      <c r="S6" s="62" t="str">
        <f t="shared" si="3"/>
        <v>ド 透 訓</v>
      </c>
      <c r="T6" s="62" t="str">
        <f t="shared" si="3"/>
        <v>救</v>
      </c>
      <c r="U6" s="63">
        <f>U8</f>
        <v>51200</v>
      </c>
      <c r="V6" s="63">
        <f>V8</f>
        <v>5358</v>
      </c>
      <c r="W6" s="62" t="str">
        <f>W8</f>
        <v>第２種該当</v>
      </c>
      <c r="X6" s="62" t="str">
        <f t="shared" si="3"/>
        <v>２０：１</v>
      </c>
      <c r="Y6" s="63">
        <f t="shared" si="3"/>
        <v>17</v>
      </c>
      <c r="Z6" s="63">
        <f t="shared" si="3"/>
        <v>60</v>
      </c>
      <c r="AA6" s="63" t="str">
        <f t="shared" si="3"/>
        <v>-</v>
      </c>
      <c r="AB6" s="63" t="str">
        <f t="shared" si="3"/>
        <v>-</v>
      </c>
      <c r="AC6" s="63" t="str">
        <f t="shared" si="3"/>
        <v>-</v>
      </c>
      <c r="AD6" s="63">
        <f t="shared" si="3"/>
        <v>77</v>
      </c>
      <c r="AE6" s="63" t="str">
        <f t="shared" si="3"/>
        <v>-</v>
      </c>
      <c r="AF6" s="63">
        <f t="shared" si="3"/>
        <v>60</v>
      </c>
      <c r="AG6" s="63">
        <f t="shared" si="3"/>
        <v>60</v>
      </c>
      <c r="AH6" s="64">
        <f>IF(AH8="-",NA(),AH8)</f>
        <v>92.5</v>
      </c>
      <c r="AI6" s="64">
        <f t="shared" ref="AI6:AQ6" si="4">IF(AI8="-",NA(),AI8)</f>
        <v>90</v>
      </c>
      <c r="AJ6" s="64">
        <f t="shared" si="4"/>
        <v>104.4</v>
      </c>
      <c r="AK6" s="64">
        <f t="shared" si="4"/>
        <v>101.6</v>
      </c>
      <c r="AL6" s="64">
        <f t="shared" si="4"/>
        <v>102.3</v>
      </c>
      <c r="AM6" s="64">
        <f t="shared" si="4"/>
        <v>97.7</v>
      </c>
      <c r="AN6" s="64">
        <f t="shared" si="4"/>
        <v>98.5</v>
      </c>
      <c r="AO6" s="64">
        <f t="shared" si="4"/>
        <v>98</v>
      </c>
      <c r="AP6" s="64">
        <f t="shared" si="4"/>
        <v>98.4</v>
      </c>
      <c r="AQ6" s="64">
        <f t="shared" si="4"/>
        <v>98.2</v>
      </c>
      <c r="AR6" s="64" t="str">
        <f>IF(AR8="-","【-】","【"&amp;SUBSTITUTE(TEXT(AR8,"#,##0.0"),"-","△")&amp;"】")</f>
        <v>【98.5】</v>
      </c>
      <c r="AS6" s="64">
        <f>IF(AS8="-",NA(),AS8)</f>
        <v>64.099999999999994</v>
      </c>
      <c r="AT6" s="64">
        <f t="shared" ref="AT6:BB6" si="5">IF(AT8="-",NA(),AT8)</f>
        <v>55</v>
      </c>
      <c r="AU6" s="64">
        <f t="shared" si="5"/>
        <v>45.2</v>
      </c>
      <c r="AV6" s="64">
        <f t="shared" si="5"/>
        <v>52.4</v>
      </c>
      <c r="AW6" s="64">
        <f t="shared" si="5"/>
        <v>64</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68.599999999999994</v>
      </c>
      <c r="BE6" s="64">
        <f t="shared" ref="BE6:BM6" si="6">IF(BE8="-",NA(),BE8)</f>
        <v>112.5</v>
      </c>
      <c r="BF6" s="64">
        <f t="shared" si="6"/>
        <v>139.5</v>
      </c>
      <c r="BG6" s="64">
        <f t="shared" si="6"/>
        <v>125</v>
      </c>
      <c r="BH6" s="64">
        <f t="shared" si="6"/>
        <v>97.2</v>
      </c>
      <c r="BI6" s="64">
        <f t="shared" si="6"/>
        <v>91.2</v>
      </c>
      <c r="BJ6" s="64">
        <f t="shared" si="6"/>
        <v>94.9</v>
      </c>
      <c r="BK6" s="64">
        <f t="shared" si="6"/>
        <v>101.2</v>
      </c>
      <c r="BL6" s="64">
        <f t="shared" si="6"/>
        <v>107.2</v>
      </c>
      <c r="BM6" s="64">
        <f t="shared" si="6"/>
        <v>114.4</v>
      </c>
      <c r="BN6" s="64" t="str">
        <f>IF(BN8="-","【-】","【"&amp;SUBSTITUTE(TEXT(BN8,"#,##0.0"),"-","△")&amp;"】")</f>
        <v>【64.7】</v>
      </c>
      <c r="BO6" s="64">
        <f>IF(BO8="-",NA(),BO8)</f>
        <v>64.5</v>
      </c>
      <c r="BP6" s="64">
        <f t="shared" ref="BP6:BX6" si="7">IF(BP8="-",NA(),BP8)</f>
        <v>46.7</v>
      </c>
      <c r="BQ6" s="64">
        <f t="shared" si="7"/>
        <v>31.7</v>
      </c>
      <c r="BR6" s="64">
        <f t="shared" si="7"/>
        <v>45.9</v>
      </c>
      <c r="BS6" s="64">
        <f t="shared" si="7"/>
        <v>62.6</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22530</v>
      </c>
      <c r="CA6" s="65">
        <f t="shared" ref="CA6:CI6" si="8">IF(CA8="-",NA(),CA8)</f>
        <v>21931</v>
      </c>
      <c r="CB6" s="65">
        <f t="shared" si="8"/>
        <v>19258</v>
      </c>
      <c r="CC6" s="65">
        <f t="shared" si="8"/>
        <v>20359</v>
      </c>
      <c r="CD6" s="65">
        <f t="shared" si="8"/>
        <v>20804</v>
      </c>
      <c r="CE6" s="65">
        <f t="shared" si="8"/>
        <v>23475</v>
      </c>
      <c r="CF6" s="65">
        <f t="shared" si="8"/>
        <v>23857</v>
      </c>
      <c r="CG6" s="65">
        <f t="shared" si="8"/>
        <v>24371</v>
      </c>
      <c r="CH6" s="65">
        <f t="shared" si="8"/>
        <v>24882</v>
      </c>
      <c r="CI6" s="65">
        <f t="shared" si="8"/>
        <v>25249</v>
      </c>
      <c r="CJ6" s="64" t="str">
        <f>IF(CJ8="-","【-】","【"&amp;SUBSTITUTE(TEXT(CJ8,"#,##0"),"-","△")&amp;"】")</f>
        <v>【50,718】</v>
      </c>
      <c r="CK6" s="65">
        <f>IF(CK8="-",NA(),CK8)</f>
        <v>6993</v>
      </c>
      <c r="CL6" s="65">
        <f t="shared" ref="CL6:CT6" si="9">IF(CL8="-",NA(),CL8)</f>
        <v>7047</v>
      </c>
      <c r="CM6" s="65">
        <f t="shared" si="9"/>
        <v>8241</v>
      </c>
      <c r="CN6" s="65">
        <f t="shared" si="9"/>
        <v>9314</v>
      </c>
      <c r="CO6" s="65">
        <f t="shared" si="9"/>
        <v>9118</v>
      </c>
      <c r="CP6" s="65">
        <f t="shared" si="9"/>
        <v>8603</v>
      </c>
      <c r="CQ6" s="65">
        <f t="shared" si="9"/>
        <v>8471</v>
      </c>
      <c r="CR6" s="65">
        <f t="shared" si="9"/>
        <v>8736</v>
      </c>
      <c r="CS6" s="65">
        <f t="shared" si="9"/>
        <v>8797</v>
      </c>
      <c r="CT6" s="65">
        <f t="shared" si="9"/>
        <v>8852</v>
      </c>
      <c r="CU6" s="64" t="str">
        <f>IF(CU8="-","【-】","【"&amp;SUBSTITUTE(TEXT(CU8,"#,##0"),"-","△")&amp;"】")</f>
        <v>【14,202】</v>
      </c>
      <c r="CV6" s="64">
        <f>IF(CV8="-",NA(),CV8)</f>
        <v>93.8</v>
      </c>
      <c r="CW6" s="64">
        <f t="shared" ref="CW6:DE6" si="10">IF(CW8="-",NA(),CW8)</f>
        <v>122.2</v>
      </c>
      <c r="CX6" s="64">
        <f t="shared" si="10"/>
        <v>141</v>
      </c>
      <c r="CY6" s="64">
        <f t="shared" si="10"/>
        <v>120.9</v>
      </c>
      <c r="CZ6" s="64">
        <f t="shared" si="10"/>
        <v>97.2</v>
      </c>
      <c r="DA6" s="64">
        <f t="shared" si="10"/>
        <v>65</v>
      </c>
      <c r="DB6" s="64">
        <f t="shared" si="10"/>
        <v>67.5</v>
      </c>
      <c r="DC6" s="64">
        <f t="shared" si="10"/>
        <v>67.5</v>
      </c>
      <c r="DD6" s="64">
        <f t="shared" si="10"/>
        <v>69.5</v>
      </c>
      <c r="DE6" s="64">
        <f t="shared" si="10"/>
        <v>70.3</v>
      </c>
      <c r="DF6" s="64" t="str">
        <f>IF(DF8="-","【-】","【"&amp;SUBSTITUTE(TEXT(DF8,"#,##0.0"),"-","△")&amp;"】")</f>
        <v>【55.0】</v>
      </c>
      <c r="DG6" s="64">
        <f>IF(DG8="-",NA(),DG8)</f>
        <v>19.399999999999999</v>
      </c>
      <c r="DH6" s="64">
        <f t="shared" ref="DH6:DP6" si="11">IF(DH8="-",NA(),DH8)</f>
        <v>17.3</v>
      </c>
      <c r="DI6" s="64">
        <f t="shared" si="11"/>
        <v>20.3</v>
      </c>
      <c r="DJ6" s="64">
        <f t="shared" si="11"/>
        <v>16.600000000000001</v>
      </c>
      <c r="DK6" s="64">
        <f t="shared" si="11"/>
        <v>14</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50.5</v>
      </c>
      <c r="DS6" s="64">
        <f t="shared" ref="DS6:EA6" si="12">IF(DS8="-",NA(),DS8)</f>
        <v>52.1</v>
      </c>
      <c r="DT6" s="64">
        <f t="shared" si="12"/>
        <v>55.5</v>
      </c>
      <c r="DU6" s="64">
        <f t="shared" si="12"/>
        <v>58.9</v>
      </c>
      <c r="DV6" s="64">
        <f t="shared" si="12"/>
        <v>61.7</v>
      </c>
      <c r="DW6" s="64">
        <f t="shared" si="12"/>
        <v>43.9</v>
      </c>
      <c r="DX6" s="64">
        <f t="shared" si="12"/>
        <v>52.4</v>
      </c>
      <c r="DY6" s="64">
        <f t="shared" si="12"/>
        <v>52.6</v>
      </c>
      <c r="DZ6" s="64">
        <f t="shared" si="12"/>
        <v>54.2</v>
      </c>
      <c r="EA6" s="64">
        <f t="shared" si="12"/>
        <v>53.8</v>
      </c>
      <c r="EB6" s="64" t="str">
        <f>IF(EB8="-","【-】","【"&amp;SUBSTITUTE(TEXT(EB8,"#,##0.0"),"-","△")&amp;"】")</f>
        <v>【51.6】</v>
      </c>
      <c r="EC6" s="64">
        <f>IF(EC8="-",NA(),EC8)</f>
        <v>73</v>
      </c>
      <c r="ED6" s="64">
        <f t="shared" ref="ED6:EL6" si="13">IF(ED8="-",NA(),ED8)</f>
        <v>64.2</v>
      </c>
      <c r="EE6" s="64">
        <f t="shared" si="13"/>
        <v>70.5</v>
      </c>
      <c r="EF6" s="64">
        <f t="shared" si="13"/>
        <v>76.8</v>
      </c>
      <c r="EG6" s="64">
        <f t="shared" si="13"/>
        <v>81.599999999999994</v>
      </c>
      <c r="EH6" s="64">
        <f t="shared" si="13"/>
        <v>59.1</v>
      </c>
      <c r="EI6" s="64">
        <f t="shared" si="13"/>
        <v>68.900000000000006</v>
      </c>
      <c r="EJ6" s="64">
        <f t="shared" si="13"/>
        <v>68</v>
      </c>
      <c r="EK6" s="64">
        <f t="shared" si="13"/>
        <v>70</v>
      </c>
      <c r="EL6" s="64">
        <f t="shared" si="13"/>
        <v>71</v>
      </c>
      <c r="EM6" s="64" t="str">
        <f>IF(EM8="-","【-】","【"&amp;SUBSTITUTE(TEXT(EM8,"#,##0.0"),"-","△")&amp;"】")</f>
        <v>【67.6】</v>
      </c>
      <c r="EN6" s="65">
        <f>IF(EN8="-",NA(),EN8)</f>
        <v>40390600</v>
      </c>
      <c r="EO6" s="65">
        <f t="shared" ref="EO6:EW6" si="14">IF(EO8="-",NA(),EO8)</f>
        <v>42479422</v>
      </c>
      <c r="EP6" s="65">
        <f t="shared" si="14"/>
        <v>42496267</v>
      </c>
      <c r="EQ6" s="65">
        <f t="shared" si="14"/>
        <v>49699519</v>
      </c>
      <c r="ER6" s="65">
        <f t="shared" si="14"/>
        <v>49397221</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132</v>
      </c>
      <c r="B7" s="62">
        <f t="shared" ref="B7:AG7" si="15">B8</f>
        <v>2017</v>
      </c>
      <c r="C7" s="62">
        <f t="shared" si="15"/>
        <v>242152</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6</v>
      </c>
      <c r="R7" s="62" t="str">
        <f t="shared" si="15"/>
        <v>-</v>
      </c>
      <c r="S7" s="62" t="str">
        <f t="shared" si="15"/>
        <v>ド 透 訓</v>
      </c>
      <c r="T7" s="62" t="str">
        <f t="shared" si="15"/>
        <v>救</v>
      </c>
      <c r="U7" s="63">
        <f>U8</f>
        <v>51200</v>
      </c>
      <c r="V7" s="63">
        <f>V8</f>
        <v>5358</v>
      </c>
      <c r="W7" s="62" t="str">
        <f>W8</f>
        <v>第２種該当</v>
      </c>
      <c r="X7" s="62" t="str">
        <f t="shared" si="15"/>
        <v>２０：１</v>
      </c>
      <c r="Y7" s="63">
        <f t="shared" si="15"/>
        <v>17</v>
      </c>
      <c r="Z7" s="63">
        <f t="shared" si="15"/>
        <v>60</v>
      </c>
      <c r="AA7" s="63" t="str">
        <f t="shared" si="15"/>
        <v>-</v>
      </c>
      <c r="AB7" s="63" t="str">
        <f t="shared" si="15"/>
        <v>-</v>
      </c>
      <c r="AC7" s="63" t="str">
        <f t="shared" si="15"/>
        <v>-</v>
      </c>
      <c r="AD7" s="63">
        <f t="shared" si="15"/>
        <v>77</v>
      </c>
      <c r="AE7" s="63" t="str">
        <f t="shared" si="15"/>
        <v>-</v>
      </c>
      <c r="AF7" s="63">
        <f t="shared" si="15"/>
        <v>60</v>
      </c>
      <c r="AG7" s="63">
        <f t="shared" si="15"/>
        <v>60</v>
      </c>
      <c r="AH7" s="64">
        <f>AH8</f>
        <v>92.5</v>
      </c>
      <c r="AI7" s="64">
        <f t="shared" ref="AI7:AQ7" si="16">AI8</f>
        <v>90</v>
      </c>
      <c r="AJ7" s="64">
        <f t="shared" si="16"/>
        <v>104.4</v>
      </c>
      <c r="AK7" s="64">
        <f t="shared" si="16"/>
        <v>101.6</v>
      </c>
      <c r="AL7" s="64">
        <f t="shared" si="16"/>
        <v>102.3</v>
      </c>
      <c r="AM7" s="64">
        <f t="shared" si="16"/>
        <v>97.7</v>
      </c>
      <c r="AN7" s="64">
        <f t="shared" si="16"/>
        <v>98.5</v>
      </c>
      <c r="AO7" s="64">
        <f t="shared" si="16"/>
        <v>98</v>
      </c>
      <c r="AP7" s="64">
        <f t="shared" si="16"/>
        <v>98.4</v>
      </c>
      <c r="AQ7" s="64">
        <f t="shared" si="16"/>
        <v>98.2</v>
      </c>
      <c r="AR7" s="64"/>
      <c r="AS7" s="64">
        <f>AS8</f>
        <v>64.099999999999994</v>
      </c>
      <c r="AT7" s="64">
        <f t="shared" ref="AT7:BB7" si="17">AT8</f>
        <v>55</v>
      </c>
      <c r="AU7" s="64">
        <f t="shared" si="17"/>
        <v>45.2</v>
      </c>
      <c r="AV7" s="64">
        <f t="shared" si="17"/>
        <v>52.4</v>
      </c>
      <c r="AW7" s="64">
        <f t="shared" si="17"/>
        <v>64</v>
      </c>
      <c r="AX7" s="64">
        <f t="shared" si="17"/>
        <v>82.5</v>
      </c>
      <c r="AY7" s="64">
        <f t="shared" si="17"/>
        <v>79.7</v>
      </c>
      <c r="AZ7" s="64">
        <f t="shared" si="17"/>
        <v>79.599999999999994</v>
      </c>
      <c r="BA7" s="64">
        <f t="shared" si="17"/>
        <v>77.900000000000006</v>
      </c>
      <c r="BB7" s="64">
        <f t="shared" si="17"/>
        <v>78.099999999999994</v>
      </c>
      <c r="BC7" s="64"/>
      <c r="BD7" s="64">
        <f>BD8</f>
        <v>68.599999999999994</v>
      </c>
      <c r="BE7" s="64">
        <f t="shared" ref="BE7:BM7" si="18">BE8</f>
        <v>112.5</v>
      </c>
      <c r="BF7" s="64">
        <f t="shared" si="18"/>
        <v>139.5</v>
      </c>
      <c r="BG7" s="64">
        <f t="shared" si="18"/>
        <v>125</v>
      </c>
      <c r="BH7" s="64">
        <f t="shared" si="18"/>
        <v>97.2</v>
      </c>
      <c r="BI7" s="64">
        <f t="shared" si="18"/>
        <v>91.2</v>
      </c>
      <c r="BJ7" s="64">
        <f t="shared" si="18"/>
        <v>94.9</v>
      </c>
      <c r="BK7" s="64">
        <f t="shared" si="18"/>
        <v>101.2</v>
      </c>
      <c r="BL7" s="64">
        <f t="shared" si="18"/>
        <v>107.2</v>
      </c>
      <c r="BM7" s="64">
        <f t="shared" si="18"/>
        <v>114.4</v>
      </c>
      <c r="BN7" s="64"/>
      <c r="BO7" s="64">
        <f>BO8</f>
        <v>64.5</v>
      </c>
      <c r="BP7" s="64">
        <f t="shared" ref="BP7:BX7" si="19">BP8</f>
        <v>46.7</v>
      </c>
      <c r="BQ7" s="64">
        <f t="shared" si="19"/>
        <v>31.7</v>
      </c>
      <c r="BR7" s="64">
        <f t="shared" si="19"/>
        <v>45.9</v>
      </c>
      <c r="BS7" s="64">
        <f t="shared" si="19"/>
        <v>62.6</v>
      </c>
      <c r="BT7" s="64">
        <f t="shared" si="19"/>
        <v>68.599999999999994</v>
      </c>
      <c r="BU7" s="64">
        <f t="shared" si="19"/>
        <v>67.400000000000006</v>
      </c>
      <c r="BV7" s="64">
        <f t="shared" si="19"/>
        <v>66.599999999999994</v>
      </c>
      <c r="BW7" s="64">
        <f t="shared" si="19"/>
        <v>66.8</v>
      </c>
      <c r="BX7" s="64">
        <f t="shared" si="19"/>
        <v>67.900000000000006</v>
      </c>
      <c r="BY7" s="64"/>
      <c r="BZ7" s="65">
        <f>BZ8</f>
        <v>22530</v>
      </c>
      <c r="CA7" s="65">
        <f t="shared" ref="CA7:CI7" si="20">CA8</f>
        <v>21931</v>
      </c>
      <c r="CB7" s="65">
        <f t="shared" si="20"/>
        <v>19258</v>
      </c>
      <c r="CC7" s="65">
        <f t="shared" si="20"/>
        <v>20359</v>
      </c>
      <c r="CD7" s="65">
        <f t="shared" si="20"/>
        <v>20804</v>
      </c>
      <c r="CE7" s="65">
        <f t="shared" si="20"/>
        <v>23475</v>
      </c>
      <c r="CF7" s="65">
        <f t="shared" si="20"/>
        <v>23857</v>
      </c>
      <c r="CG7" s="65">
        <f t="shared" si="20"/>
        <v>24371</v>
      </c>
      <c r="CH7" s="65">
        <f t="shared" si="20"/>
        <v>24882</v>
      </c>
      <c r="CI7" s="65">
        <f t="shared" si="20"/>
        <v>25249</v>
      </c>
      <c r="CJ7" s="64"/>
      <c r="CK7" s="65">
        <f>CK8</f>
        <v>6993</v>
      </c>
      <c r="CL7" s="65">
        <f t="shared" ref="CL7:CT7" si="21">CL8</f>
        <v>7047</v>
      </c>
      <c r="CM7" s="65">
        <f t="shared" si="21"/>
        <v>8241</v>
      </c>
      <c r="CN7" s="65">
        <f t="shared" si="21"/>
        <v>9314</v>
      </c>
      <c r="CO7" s="65">
        <f t="shared" si="21"/>
        <v>9118</v>
      </c>
      <c r="CP7" s="65">
        <f t="shared" si="21"/>
        <v>8603</v>
      </c>
      <c r="CQ7" s="65">
        <f t="shared" si="21"/>
        <v>8471</v>
      </c>
      <c r="CR7" s="65">
        <f t="shared" si="21"/>
        <v>8736</v>
      </c>
      <c r="CS7" s="65">
        <f t="shared" si="21"/>
        <v>8797</v>
      </c>
      <c r="CT7" s="65">
        <f t="shared" si="21"/>
        <v>8852</v>
      </c>
      <c r="CU7" s="64"/>
      <c r="CV7" s="64">
        <f>CV8</f>
        <v>93.8</v>
      </c>
      <c r="CW7" s="64">
        <f t="shared" ref="CW7:DE7" si="22">CW8</f>
        <v>122.2</v>
      </c>
      <c r="CX7" s="64">
        <f t="shared" si="22"/>
        <v>141</v>
      </c>
      <c r="CY7" s="64">
        <f t="shared" si="22"/>
        <v>120.9</v>
      </c>
      <c r="CZ7" s="64">
        <f t="shared" si="22"/>
        <v>97.2</v>
      </c>
      <c r="DA7" s="64">
        <f t="shared" si="22"/>
        <v>65</v>
      </c>
      <c r="DB7" s="64">
        <f t="shared" si="22"/>
        <v>67.5</v>
      </c>
      <c r="DC7" s="64">
        <f t="shared" si="22"/>
        <v>67.5</v>
      </c>
      <c r="DD7" s="64">
        <f t="shared" si="22"/>
        <v>69.5</v>
      </c>
      <c r="DE7" s="64">
        <f t="shared" si="22"/>
        <v>70.3</v>
      </c>
      <c r="DF7" s="64"/>
      <c r="DG7" s="64">
        <f>DG8</f>
        <v>19.399999999999999</v>
      </c>
      <c r="DH7" s="64">
        <f t="shared" ref="DH7:DP7" si="23">DH8</f>
        <v>17.3</v>
      </c>
      <c r="DI7" s="64">
        <f t="shared" si="23"/>
        <v>20.3</v>
      </c>
      <c r="DJ7" s="64">
        <f t="shared" si="23"/>
        <v>16.600000000000001</v>
      </c>
      <c r="DK7" s="64">
        <f t="shared" si="23"/>
        <v>14</v>
      </c>
      <c r="DL7" s="64">
        <f t="shared" si="23"/>
        <v>19</v>
      </c>
      <c r="DM7" s="64">
        <f t="shared" si="23"/>
        <v>17.899999999999999</v>
      </c>
      <c r="DN7" s="64">
        <f t="shared" si="23"/>
        <v>17.899999999999999</v>
      </c>
      <c r="DO7" s="64">
        <f t="shared" si="23"/>
        <v>17.399999999999999</v>
      </c>
      <c r="DP7" s="64">
        <f t="shared" si="23"/>
        <v>17</v>
      </c>
      <c r="DQ7" s="64"/>
      <c r="DR7" s="64">
        <f>DR8</f>
        <v>50.5</v>
      </c>
      <c r="DS7" s="64">
        <f t="shared" ref="DS7:EA7" si="24">DS8</f>
        <v>52.1</v>
      </c>
      <c r="DT7" s="64">
        <f t="shared" si="24"/>
        <v>55.5</v>
      </c>
      <c r="DU7" s="64">
        <f t="shared" si="24"/>
        <v>58.9</v>
      </c>
      <c r="DV7" s="64">
        <f t="shared" si="24"/>
        <v>61.7</v>
      </c>
      <c r="DW7" s="64">
        <f t="shared" si="24"/>
        <v>43.9</v>
      </c>
      <c r="DX7" s="64">
        <f t="shared" si="24"/>
        <v>52.4</v>
      </c>
      <c r="DY7" s="64">
        <f t="shared" si="24"/>
        <v>52.6</v>
      </c>
      <c r="DZ7" s="64">
        <f t="shared" si="24"/>
        <v>54.2</v>
      </c>
      <c r="EA7" s="64">
        <f t="shared" si="24"/>
        <v>53.8</v>
      </c>
      <c r="EB7" s="64"/>
      <c r="EC7" s="64">
        <f>EC8</f>
        <v>73</v>
      </c>
      <c r="ED7" s="64">
        <f t="shared" ref="ED7:EL7" si="25">ED8</f>
        <v>64.2</v>
      </c>
      <c r="EE7" s="64">
        <f t="shared" si="25"/>
        <v>70.5</v>
      </c>
      <c r="EF7" s="64">
        <f t="shared" si="25"/>
        <v>76.8</v>
      </c>
      <c r="EG7" s="64">
        <f t="shared" si="25"/>
        <v>81.599999999999994</v>
      </c>
      <c r="EH7" s="64">
        <f t="shared" si="25"/>
        <v>59.1</v>
      </c>
      <c r="EI7" s="64">
        <f t="shared" si="25"/>
        <v>68.900000000000006</v>
      </c>
      <c r="EJ7" s="64">
        <f t="shared" si="25"/>
        <v>68</v>
      </c>
      <c r="EK7" s="64">
        <f t="shared" si="25"/>
        <v>70</v>
      </c>
      <c r="EL7" s="64">
        <f t="shared" si="25"/>
        <v>71</v>
      </c>
      <c r="EM7" s="64"/>
      <c r="EN7" s="65">
        <f>EN8</f>
        <v>40390600</v>
      </c>
      <c r="EO7" s="65">
        <f t="shared" ref="EO7:EW7" si="26">EO8</f>
        <v>42479422</v>
      </c>
      <c r="EP7" s="65">
        <f t="shared" si="26"/>
        <v>42496267</v>
      </c>
      <c r="EQ7" s="65">
        <f t="shared" si="26"/>
        <v>49699519</v>
      </c>
      <c r="ER7" s="65">
        <f t="shared" si="26"/>
        <v>49397221</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242152</v>
      </c>
      <c r="D8" s="67">
        <v>46</v>
      </c>
      <c r="E8" s="67">
        <v>6</v>
      </c>
      <c r="F8" s="67">
        <v>0</v>
      </c>
      <c r="G8" s="67">
        <v>1</v>
      </c>
      <c r="H8" s="67" t="s">
        <v>133</v>
      </c>
      <c r="I8" s="67" t="s">
        <v>134</v>
      </c>
      <c r="J8" s="67" t="s">
        <v>135</v>
      </c>
      <c r="K8" s="67" t="s">
        <v>136</v>
      </c>
      <c r="L8" s="67" t="s">
        <v>137</v>
      </c>
      <c r="M8" s="67" t="s">
        <v>138</v>
      </c>
      <c r="N8" s="67" t="s">
        <v>139</v>
      </c>
      <c r="O8" s="67" t="s">
        <v>140</v>
      </c>
      <c r="P8" s="67" t="s">
        <v>141</v>
      </c>
      <c r="Q8" s="68">
        <v>6</v>
      </c>
      <c r="R8" s="67" t="s">
        <v>142</v>
      </c>
      <c r="S8" s="67" t="s">
        <v>143</v>
      </c>
      <c r="T8" s="67" t="s">
        <v>144</v>
      </c>
      <c r="U8" s="68">
        <v>51200</v>
      </c>
      <c r="V8" s="68">
        <v>5358</v>
      </c>
      <c r="W8" s="67" t="s">
        <v>145</v>
      </c>
      <c r="X8" s="69" t="s">
        <v>146</v>
      </c>
      <c r="Y8" s="68">
        <v>17</v>
      </c>
      <c r="Z8" s="68">
        <v>60</v>
      </c>
      <c r="AA8" s="68" t="s">
        <v>142</v>
      </c>
      <c r="AB8" s="68" t="s">
        <v>142</v>
      </c>
      <c r="AC8" s="68" t="s">
        <v>142</v>
      </c>
      <c r="AD8" s="68">
        <v>77</v>
      </c>
      <c r="AE8" s="68" t="s">
        <v>142</v>
      </c>
      <c r="AF8" s="68">
        <v>60</v>
      </c>
      <c r="AG8" s="68">
        <v>60</v>
      </c>
      <c r="AH8" s="70">
        <v>92.5</v>
      </c>
      <c r="AI8" s="70">
        <v>90</v>
      </c>
      <c r="AJ8" s="70">
        <v>104.4</v>
      </c>
      <c r="AK8" s="70">
        <v>101.6</v>
      </c>
      <c r="AL8" s="70">
        <v>102.3</v>
      </c>
      <c r="AM8" s="70">
        <v>97.7</v>
      </c>
      <c r="AN8" s="70">
        <v>98.5</v>
      </c>
      <c r="AO8" s="70">
        <v>98</v>
      </c>
      <c r="AP8" s="70">
        <v>98.4</v>
      </c>
      <c r="AQ8" s="70">
        <v>98.2</v>
      </c>
      <c r="AR8" s="70">
        <v>98.5</v>
      </c>
      <c r="AS8" s="70">
        <v>64.099999999999994</v>
      </c>
      <c r="AT8" s="70">
        <v>55</v>
      </c>
      <c r="AU8" s="70">
        <v>45.2</v>
      </c>
      <c r="AV8" s="70">
        <v>52.4</v>
      </c>
      <c r="AW8" s="70">
        <v>64</v>
      </c>
      <c r="AX8" s="70">
        <v>82.5</v>
      </c>
      <c r="AY8" s="70">
        <v>79.7</v>
      </c>
      <c r="AZ8" s="70">
        <v>79.599999999999994</v>
      </c>
      <c r="BA8" s="70">
        <v>77.900000000000006</v>
      </c>
      <c r="BB8" s="70">
        <v>78.099999999999994</v>
      </c>
      <c r="BC8" s="70">
        <v>89.7</v>
      </c>
      <c r="BD8" s="71">
        <v>68.599999999999994</v>
      </c>
      <c r="BE8" s="71">
        <v>112.5</v>
      </c>
      <c r="BF8" s="71">
        <v>139.5</v>
      </c>
      <c r="BG8" s="71">
        <v>125</v>
      </c>
      <c r="BH8" s="71">
        <v>97.2</v>
      </c>
      <c r="BI8" s="71">
        <v>91.2</v>
      </c>
      <c r="BJ8" s="71">
        <v>94.9</v>
      </c>
      <c r="BK8" s="71">
        <v>101.2</v>
      </c>
      <c r="BL8" s="71">
        <v>107.2</v>
      </c>
      <c r="BM8" s="71">
        <v>114.4</v>
      </c>
      <c r="BN8" s="71">
        <v>64.7</v>
      </c>
      <c r="BO8" s="70">
        <v>64.5</v>
      </c>
      <c r="BP8" s="70">
        <v>46.7</v>
      </c>
      <c r="BQ8" s="70">
        <v>31.7</v>
      </c>
      <c r="BR8" s="70">
        <v>45.9</v>
      </c>
      <c r="BS8" s="70">
        <v>62.6</v>
      </c>
      <c r="BT8" s="70">
        <v>68.599999999999994</v>
      </c>
      <c r="BU8" s="70">
        <v>67.400000000000006</v>
      </c>
      <c r="BV8" s="70">
        <v>66.599999999999994</v>
      </c>
      <c r="BW8" s="70">
        <v>66.8</v>
      </c>
      <c r="BX8" s="70">
        <v>67.900000000000006</v>
      </c>
      <c r="BY8" s="70">
        <v>74.8</v>
      </c>
      <c r="BZ8" s="71">
        <v>22530</v>
      </c>
      <c r="CA8" s="71">
        <v>21931</v>
      </c>
      <c r="CB8" s="71">
        <v>19258</v>
      </c>
      <c r="CC8" s="71">
        <v>20359</v>
      </c>
      <c r="CD8" s="71">
        <v>20804</v>
      </c>
      <c r="CE8" s="71">
        <v>23475</v>
      </c>
      <c r="CF8" s="71">
        <v>23857</v>
      </c>
      <c r="CG8" s="71">
        <v>24371</v>
      </c>
      <c r="CH8" s="71">
        <v>24882</v>
      </c>
      <c r="CI8" s="71">
        <v>25249</v>
      </c>
      <c r="CJ8" s="70">
        <v>50718</v>
      </c>
      <c r="CK8" s="71">
        <v>6993</v>
      </c>
      <c r="CL8" s="71">
        <v>7047</v>
      </c>
      <c r="CM8" s="71">
        <v>8241</v>
      </c>
      <c r="CN8" s="71">
        <v>9314</v>
      </c>
      <c r="CO8" s="71">
        <v>9118</v>
      </c>
      <c r="CP8" s="71">
        <v>8603</v>
      </c>
      <c r="CQ8" s="71">
        <v>8471</v>
      </c>
      <c r="CR8" s="71">
        <v>8736</v>
      </c>
      <c r="CS8" s="71">
        <v>8797</v>
      </c>
      <c r="CT8" s="71">
        <v>8852</v>
      </c>
      <c r="CU8" s="70">
        <v>14202</v>
      </c>
      <c r="CV8" s="71">
        <v>93.8</v>
      </c>
      <c r="CW8" s="71">
        <v>122.2</v>
      </c>
      <c r="CX8" s="71">
        <v>141</v>
      </c>
      <c r="CY8" s="71">
        <v>120.9</v>
      </c>
      <c r="CZ8" s="71">
        <v>97.2</v>
      </c>
      <c r="DA8" s="71">
        <v>65</v>
      </c>
      <c r="DB8" s="71">
        <v>67.5</v>
      </c>
      <c r="DC8" s="71">
        <v>67.5</v>
      </c>
      <c r="DD8" s="71">
        <v>69.5</v>
      </c>
      <c r="DE8" s="71">
        <v>70.3</v>
      </c>
      <c r="DF8" s="71">
        <v>55</v>
      </c>
      <c r="DG8" s="71">
        <v>19.399999999999999</v>
      </c>
      <c r="DH8" s="71">
        <v>17.3</v>
      </c>
      <c r="DI8" s="71">
        <v>20.3</v>
      </c>
      <c r="DJ8" s="71">
        <v>16.600000000000001</v>
      </c>
      <c r="DK8" s="71">
        <v>14</v>
      </c>
      <c r="DL8" s="71">
        <v>19</v>
      </c>
      <c r="DM8" s="71">
        <v>17.899999999999999</v>
      </c>
      <c r="DN8" s="71">
        <v>17.899999999999999</v>
      </c>
      <c r="DO8" s="71">
        <v>17.399999999999999</v>
      </c>
      <c r="DP8" s="71">
        <v>17</v>
      </c>
      <c r="DQ8" s="71">
        <v>24.3</v>
      </c>
      <c r="DR8" s="70">
        <v>50.5</v>
      </c>
      <c r="DS8" s="70">
        <v>52.1</v>
      </c>
      <c r="DT8" s="70">
        <v>55.5</v>
      </c>
      <c r="DU8" s="70">
        <v>58.9</v>
      </c>
      <c r="DV8" s="70">
        <v>61.7</v>
      </c>
      <c r="DW8" s="70">
        <v>43.9</v>
      </c>
      <c r="DX8" s="70">
        <v>52.4</v>
      </c>
      <c r="DY8" s="70">
        <v>52.6</v>
      </c>
      <c r="DZ8" s="70">
        <v>54.2</v>
      </c>
      <c r="EA8" s="70">
        <v>53.8</v>
      </c>
      <c r="EB8" s="70">
        <v>51.6</v>
      </c>
      <c r="EC8" s="70">
        <v>73</v>
      </c>
      <c r="ED8" s="70">
        <v>64.2</v>
      </c>
      <c r="EE8" s="70">
        <v>70.5</v>
      </c>
      <c r="EF8" s="70">
        <v>76.8</v>
      </c>
      <c r="EG8" s="70">
        <v>81.599999999999994</v>
      </c>
      <c r="EH8" s="70">
        <v>59.1</v>
      </c>
      <c r="EI8" s="70">
        <v>68.900000000000006</v>
      </c>
      <c r="EJ8" s="70">
        <v>68</v>
      </c>
      <c r="EK8" s="70">
        <v>70</v>
      </c>
      <c r="EL8" s="70">
        <v>71</v>
      </c>
      <c r="EM8" s="70">
        <v>67.599999999999994</v>
      </c>
      <c r="EN8" s="71">
        <v>40390600</v>
      </c>
      <c r="EO8" s="71">
        <v>42479422</v>
      </c>
      <c r="EP8" s="71">
        <v>42496267</v>
      </c>
      <c r="EQ8" s="71">
        <v>49699519</v>
      </c>
      <c r="ER8" s="71">
        <v>49397221</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　文孝</cp:lastModifiedBy>
  <dcterms:created xsi:type="dcterms:W3CDTF">2018-12-07T10:44:37Z</dcterms:created>
  <dcterms:modified xsi:type="dcterms:W3CDTF">2019-01-22T03:41:28Z</dcterms:modified>
  <cp:category/>
</cp:coreProperties>
</file>