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29公営企業決算統計\15_経営比較\03_H29決算経営比較分析表\03_市町から回答\病院事業\掲載用\"/>
    </mc:Choice>
  </mc:AlternateContent>
  <workbookProtection workbookAlgorithmName="SHA-512" workbookHashValue="qF+eAw1aqmRN0x/g4UM6FErZ0TH9SUyLI/f5PvDep8X2zhK2tDbSbUh3ndJLchK9vzAg5hBoU8Yw0eVyDuW/wA==" workbookSaltValue="7YZIJkFFI+BX+YjbEVVpQ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N78" i="4"/>
  <c r="AE54" i="4"/>
  <c r="AE32" i="4"/>
  <c r="KU54" i="4"/>
  <c r="KU32" i="4"/>
  <c r="KF54" i="4"/>
  <c r="KF32" i="4"/>
  <c r="JJ78" i="4"/>
  <c r="GR54" i="4"/>
  <c r="GR32" i="4"/>
  <c r="EO78" i="4"/>
  <c r="DD54" i="4"/>
  <c r="DD32" i="4"/>
  <c r="U78" i="4"/>
  <c r="P54" i="4"/>
  <c r="P32" i="4"/>
  <c r="BZ78" i="4"/>
  <c r="BI54" i="4"/>
  <c r="BI32" i="4"/>
  <c r="LY54" i="4"/>
  <c r="LY32" i="4"/>
  <c r="LO78" i="4"/>
  <c r="IK54" i="4"/>
  <c r="IK32"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<sst xmlns="http://schemas.openxmlformats.org/spreadsheetml/2006/main" count="288" uniqueCount="154">
  <si>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</si>
  <si>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</si>
  <si>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</si>
  <si>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</si>
  <si>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</si>
  <si>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</si>
  <si>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</si>
  <si>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</si>
  <si>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</si>
  <si>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</si>
  <si>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</si>
  <si>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</si>
  <si>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</si>
  <si>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</si>
  <si>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</si>
  <si>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</si>
  <si>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</si>
  <si>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</si>
  <si>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</si>
  <si>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</si>
  <si>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</si>
  <si>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</si>
  <si>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</si>
  <si>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</si>
  <si>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</si>
  <si>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</si>
  <si>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</si>
  <si>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</si>
  <si>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</si>
  <si>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</si>
  <si>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</si>
  <si>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</si>
  <si>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</si>
  <si>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</si>
  <si>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</si>
  <si>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</si>
  <si>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</si>
  <si>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</si>
  <si>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</si>
  <si>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</si>
  <si>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</si>
  <si>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</si>
  <si>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</si>
  <si>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</si>
  <si>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</si>
  <si>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</si>
  <si>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</si>
  <si>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</si>
  <si>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</si>
  <si>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</si>
  <si>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</si>
  <si>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</si>
  <si>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</si>
  <si>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</si>
  <si>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</si>
  <si>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</si>
  <si>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</si>
  <si>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</si>
  <si>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</si>
  <si>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</si>
  <si>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</si>
  <si>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</si>
  <si>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</si>
  <si>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</si>
  <si>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</si>
  <si>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</si>
  <si>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</si>
  <si>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</si>
  <si>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</si>
  <si>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</si>
  <si>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</si>
  <si>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</si>
  <si>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</si>
  <si>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</si>
  <si>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</si>
  <si>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</si>
  <si>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</si>
  <si>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</si>
  <si>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</si>
  <si>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</si>
  <si>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</si>
  <si>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</si>
  <si>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</si>
  <si>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</si>
  <si>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</si>
  <si>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</si>
  <si>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</si>
  <si>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</si>
  <si>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</si>
  <si>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</si>
  <si>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</si>
  <si>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</si>
  <si>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</si>
  <si>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</si>
  <si>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</si>
  <si>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</si>
  <si>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</si>
  <si>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</si>
  <si>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</si>
  <si>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</si>
  <si>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</si>
  <si>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</si>
  <si>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</si>
  <si>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</si>
  <si>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</si>
  <si>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</si>
  <si>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</si>
  <si>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</si>
  <si>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</si>
  <si>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</si>
  <si>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</si>
  <si>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</si>
  <si>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</si>
  <si>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</si>
  <si>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</si>
  <si>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</si>
  <si>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</si>
  <si>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</si>
  <si>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</si>
  <si>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</si>
  <si>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</si>
  <si>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</si>
  <si>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当該値(N-1)</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</si>
  <si>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</si>
  <si>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</si>
  <si>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</si>
  <si>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</si>
  <si>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</si>
  <si>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</si>
  <si>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</si>
  <si>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</si>
  <si>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亀山市</t>
  </si>
  <si>
    <t>市立医療センター</t>
  </si>
  <si>
    <t>条例全部</t>
  </si>
  <si>
    <t>病院事業</t>
  </si>
  <si>
    <t>一般病院</t>
  </si>
  <si>
    <t>50床以上～100床未満</t>
  </si>
  <si>
    <t>自治体職員</t>
  </si>
  <si>
    <t>直営</t>
  </si>
  <si>
    <t>-</t>
  </si>
  <si>
    <t>透 訓</t>
  </si>
  <si>
    <t>救 臨</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</si>
  <si>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</si>
  <si>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</si>
  <si>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</si>
  <si>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</si>
  <si>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</si>
  <si>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</si>
  <si>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</si>
  <si>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</si>
  <si>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来院者のほとんどが本市及び近隣市町の住民であり、24時間365日の受入体制を維持して急性期機能を確保する本市唯一の救急病院である。また、入院部門については地域包括ケア病床を設け、外来部門については訪問診療、訪問看護、訪問リハビリテーション等を実施する等、地域医療を提供する体制が整備された医療機関となっている。</t>
    <rPh sb="0" eb="2">
      <t>トウイン</t>
    </rPh>
    <rPh sb="30" eb="31">
      <t>ジ</t>
    </rPh>
    <rPh sb="31" eb="32">
      <t>カン</t>
    </rPh>
    <rPh sb="35" eb="36">
      <t>ニチ</t>
    </rPh>
    <rPh sb="37" eb="38">
      <t>ウ</t>
    </rPh>
    <rPh sb="38" eb="39">
      <t>イ</t>
    </rPh>
    <rPh sb="39" eb="41">
      <t>タイセイ</t>
    </rPh>
    <rPh sb="42" eb="44">
      <t>イジ</t>
    </rPh>
    <rPh sb="46" eb="48">
      <t>キュウセイ</t>
    </rPh>
    <rPh sb="48" eb="49">
      <t>キ</t>
    </rPh>
    <rPh sb="49" eb="51">
      <t>キノウ</t>
    </rPh>
    <rPh sb="52" eb="54">
      <t>カクホ</t>
    </rPh>
    <rPh sb="72" eb="74">
      <t>ニュウイン</t>
    </rPh>
    <rPh sb="74" eb="76">
      <t>ブモン</t>
    </rPh>
    <rPh sb="81" eb="83">
      <t>チイキ</t>
    </rPh>
    <rPh sb="83" eb="85">
      <t>ホウカツ</t>
    </rPh>
    <rPh sb="87" eb="89">
      <t>ビョウショウ</t>
    </rPh>
    <rPh sb="90" eb="91">
      <t>モウ</t>
    </rPh>
    <rPh sb="93" eb="95">
      <t>ガイライ</t>
    </rPh>
    <rPh sb="95" eb="97">
      <t>ブモン</t>
    </rPh>
    <rPh sb="102" eb="104">
      <t>ホウモン</t>
    </rPh>
    <rPh sb="104" eb="106">
      <t>シンリョウ</t>
    </rPh>
    <rPh sb="107" eb="109">
      <t>ホウモン</t>
    </rPh>
    <rPh sb="109" eb="111">
      <t>カンゴ</t>
    </rPh>
    <rPh sb="112" eb="114">
      <t>ホウモン</t>
    </rPh>
    <rPh sb="123" eb="124">
      <t>トウ</t>
    </rPh>
    <rPh sb="125" eb="127">
      <t>ジッシ</t>
    </rPh>
    <rPh sb="129" eb="130">
      <t>トウ</t>
    </rPh>
    <rPh sb="131" eb="133">
      <t>チイキ</t>
    </rPh>
    <rPh sb="133" eb="135">
      <t>イリョウ</t>
    </rPh>
    <rPh sb="136" eb="138">
      <t>テイキョウ</t>
    </rPh>
    <rPh sb="140" eb="142">
      <t>タイセイ</t>
    </rPh>
    <rPh sb="143" eb="145">
      <t>セイビ</t>
    </rPh>
    <rPh sb="148" eb="150">
      <t>イリョウ</t>
    </rPh>
    <rPh sb="150" eb="152">
      <t>キカン</t>
    </rPh>
    <phoneticPr fontId="19"/>
  </si>
  <si>
    <t>前年度決算に引き続き、経常収支比率及び医業収支比率が共に100％未満であり、また累積欠損金が発生していることから、経営状況は依然厳しい状態であるといえる。しかしながら、平成２８年度に経営形態の見直しを行い、地方公営企業法の規定を全部適用して以降、病床利用の見直し、医業費用の削減等の取組みを行い、その結果、各収支比率が大幅に改善する等一定の成果を挙げてきたところである。今後においても、更なる収支改善を目指し、経営の健全化に努めてまいりたい。</t>
    <rPh sb="0" eb="3">
      <t>ゼンネンド</t>
    </rPh>
    <rPh sb="3" eb="5">
      <t>ケッサン</t>
    </rPh>
    <rPh sb="6" eb="7">
      <t>ヒ</t>
    </rPh>
    <rPh sb="8" eb="9">
      <t>ツヅ</t>
    </rPh>
    <rPh sb="57" eb="59">
      <t>ケイエイ</t>
    </rPh>
    <rPh sb="59" eb="61">
      <t>ジョウキョウ</t>
    </rPh>
    <rPh sb="62" eb="64">
      <t>イゼン</t>
    </rPh>
    <rPh sb="64" eb="65">
      <t>キビ</t>
    </rPh>
    <rPh sb="67" eb="69">
      <t>ジョウタイ</t>
    </rPh>
    <rPh sb="84" eb="86">
      <t>ヘイセイ</t>
    </rPh>
    <rPh sb="88" eb="89">
      <t>ネン</t>
    </rPh>
    <rPh sb="120" eb="122">
      <t>イコウ</t>
    </rPh>
    <rPh sb="141" eb="143">
      <t>トリク</t>
    </rPh>
    <rPh sb="145" eb="146">
      <t>オコナ</t>
    </rPh>
    <rPh sb="150" eb="152">
      <t>ケッカ</t>
    </rPh>
    <rPh sb="153" eb="154">
      <t>カク</t>
    </rPh>
    <rPh sb="154" eb="156">
      <t>シュウシ</t>
    </rPh>
    <rPh sb="156" eb="158">
      <t>ヒリツ</t>
    </rPh>
    <rPh sb="159" eb="161">
      <t>オオハバ</t>
    </rPh>
    <rPh sb="162" eb="164">
      <t>カイゼン</t>
    </rPh>
    <rPh sb="166" eb="167">
      <t>トウ</t>
    </rPh>
    <rPh sb="167" eb="169">
      <t>イッテイ</t>
    </rPh>
    <rPh sb="170" eb="172">
      <t>セイカ</t>
    </rPh>
    <rPh sb="173" eb="174">
      <t>ア</t>
    </rPh>
    <rPh sb="185" eb="187">
      <t>コンゴ</t>
    </rPh>
    <rPh sb="193" eb="194">
      <t>サラ</t>
    </rPh>
    <rPh sb="196" eb="198">
      <t>シュウシ</t>
    </rPh>
    <rPh sb="198" eb="200">
      <t>カイゼン</t>
    </rPh>
    <rPh sb="201" eb="203">
      <t>メザ</t>
    </rPh>
    <rPh sb="205" eb="207">
      <t>ケイエイ</t>
    </rPh>
    <rPh sb="208" eb="211">
      <t>ケンゼンカ</t>
    </rPh>
    <rPh sb="212" eb="213">
      <t>ツト</t>
    </rPh>
    <phoneticPr fontId="19"/>
  </si>
  <si>
    <t>①経常収支比率は、入院収益等の増加に伴い医業収益が増加した一方で、材料費等の減少に伴い医業費用が減少したことにより、平均値より下回っているものの、前年度決算値と比較するとも8.2ポイント高い比率となった。
②医業収支比率は、地域包括ケア病床開設等に伴い入院収益が改善したことにより収益が大幅に増加した一方で、院外薬局開設等に伴い材料費が減少したことにより費用が大幅に減少し、平均値よりも6ポイント高い比率となった。
③純損失が生じたことから、累積欠損金比率も前年度決算値よりも高い比率となった。
④病床の利用方法を見直して地域包括ケア病床を開設したことに伴い、病床利用率は、前年度決算値よりも13.4ポイント、平均値よりも0.8ポイント高い比率となった。
⑤入院患者１人１日当たりの収益は、平均値を上回っているものの、前年度決算値と比較するとほぼ横ばいであるため、今後も安定した収益が確保できるような改善が必要である。
⑥外来患者１人１日当たりの収益は、平均値を上回っているものの、前年度決算値と比較すると減益となっているため、今後も安定した収益が確保できるような改善が必要である。
⑦職員給与費対医業収益比率は、前年度決算値及び平均値より下回ったが依然として高い比率となっているため、引き続き診療収入等の向上を図り、収益改善につなげる必要がある。
⑧材料費対医業収益比率は、院外薬局開設に伴い薬品購入費が大幅に減少したこと等により、前年度決算値よりも5.2ポイント低い比率となり、平均値を下回る比率となった。</t>
    <rPh sb="1" eb="3">
      <t>ケイジョウ</t>
    </rPh>
    <rPh sb="3" eb="5">
      <t>シュウシ</t>
    </rPh>
    <rPh sb="5" eb="7">
      <t>ヒリツ</t>
    </rPh>
    <rPh sb="9" eb="11">
      <t>ニュウイン</t>
    </rPh>
    <rPh sb="13" eb="14">
      <t>トウ</t>
    </rPh>
    <rPh sb="15" eb="17">
      <t>ゾウカ</t>
    </rPh>
    <rPh sb="18" eb="19">
      <t>トモナ</t>
    </rPh>
    <rPh sb="20" eb="22">
      <t>イギョウ</t>
    </rPh>
    <rPh sb="22" eb="24">
      <t>シュウエキ</t>
    </rPh>
    <rPh sb="25" eb="27">
      <t>ゾウカ</t>
    </rPh>
    <rPh sb="29" eb="31">
      <t>イッポウ</t>
    </rPh>
    <rPh sb="33" eb="36">
      <t>ザイリョウヒ</t>
    </rPh>
    <rPh sb="36" eb="37">
      <t>トウ</t>
    </rPh>
    <rPh sb="38" eb="40">
      <t>ゲンショウ</t>
    </rPh>
    <rPh sb="41" eb="42">
      <t>トモナ</t>
    </rPh>
    <rPh sb="43" eb="45">
      <t>イギョウ</t>
    </rPh>
    <rPh sb="45" eb="47">
      <t>ヒヨウ</t>
    </rPh>
    <rPh sb="48" eb="50">
      <t>ゲンショウ</t>
    </rPh>
    <rPh sb="58" eb="61">
      <t>ヘイキンチ</t>
    </rPh>
    <rPh sb="63" eb="65">
      <t>シタマワ</t>
    </rPh>
    <rPh sb="76" eb="78">
      <t>ケッサン</t>
    </rPh>
    <rPh sb="78" eb="79">
      <t>アタイ</t>
    </rPh>
    <rPh sb="80" eb="82">
      <t>ヒカク</t>
    </rPh>
    <rPh sb="93" eb="94">
      <t>タカ</t>
    </rPh>
    <rPh sb="95" eb="97">
      <t>ヒリツ</t>
    </rPh>
    <rPh sb="104" eb="106">
      <t>イギョウ</t>
    </rPh>
    <rPh sb="106" eb="108">
      <t>シュウシ</t>
    </rPh>
    <rPh sb="108" eb="110">
      <t>ヒリツ</t>
    </rPh>
    <rPh sb="112" eb="114">
      <t>チイキ</t>
    </rPh>
    <rPh sb="114" eb="116">
      <t>ホウカツ</t>
    </rPh>
    <rPh sb="118" eb="120">
      <t>ビョウショウ</t>
    </rPh>
    <rPh sb="120" eb="122">
      <t>カイセツ</t>
    </rPh>
    <rPh sb="122" eb="123">
      <t>トウ</t>
    </rPh>
    <rPh sb="124" eb="125">
      <t>トモナ</t>
    </rPh>
    <rPh sb="126" eb="128">
      <t>ニュウイン</t>
    </rPh>
    <rPh sb="128" eb="130">
      <t>シュウエキ</t>
    </rPh>
    <rPh sb="131" eb="133">
      <t>カイゼン</t>
    </rPh>
    <rPh sb="140" eb="142">
      <t>シュウエキ</t>
    </rPh>
    <rPh sb="143" eb="145">
      <t>オオハバ</t>
    </rPh>
    <rPh sb="146" eb="148">
      <t>ゾウカ</t>
    </rPh>
    <rPh sb="150" eb="152">
      <t>イッポウ</t>
    </rPh>
    <rPh sb="154" eb="156">
      <t>インガイ</t>
    </rPh>
    <rPh sb="156" eb="158">
      <t>ヤッキョク</t>
    </rPh>
    <rPh sb="158" eb="160">
      <t>カイセツ</t>
    </rPh>
    <rPh sb="160" eb="161">
      <t>トウ</t>
    </rPh>
    <rPh sb="162" eb="163">
      <t>トモナ</t>
    </rPh>
    <rPh sb="164" eb="167">
      <t>ザイリョウヒ</t>
    </rPh>
    <rPh sb="168" eb="170">
      <t>ゲンショウ</t>
    </rPh>
    <rPh sb="177" eb="179">
      <t>ヒヨウ</t>
    </rPh>
    <rPh sb="180" eb="182">
      <t>オオハバ</t>
    </rPh>
    <rPh sb="183" eb="185">
      <t>ゲンショウ</t>
    </rPh>
    <rPh sb="198" eb="199">
      <t>タカ</t>
    </rPh>
    <rPh sb="200" eb="202">
      <t>ヒリツ</t>
    </rPh>
    <rPh sb="209" eb="210">
      <t>ジュン</t>
    </rPh>
    <rPh sb="210" eb="212">
      <t>ソンシツ</t>
    </rPh>
    <rPh sb="213" eb="214">
      <t>ショウ</t>
    </rPh>
    <rPh sb="221" eb="223">
      <t>ルイセキ</t>
    </rPh>
    <rPh sb="223" eb="225">
      <t>ケッソン</t>
    </rPh>
    <rPh sb="225" eb="226">
      <t>キン</t>
    </rPh>
    <rPh sb="226" eb="228">
      <t>ヒリツ</t>
    </rPh>
    <rPh sb="229" eb="232">
      <t>ゼンネンド</t>
    </rPh>
    <rPh sb="232" eb="234">
      <t>ケッサン</t>
    </rPh>
    <rPh sb="234" eb="235">
      <t>アタイ</t>
    </rPh>
    <rPh sb="238" eb="239">
      <t>タカ</t>
    </rPh>
    <rPh sb="240" eb="242">
      <t>ヒリツ</t>
    </rPh>
    <rPh sb="249" eb="251">
      <t>ビョウショウ</t>
    </rPh>
    <rPh sb="280" eb="282">
      <t>ビョウショウ</t>
    </rPh>
    <rPh sb="282" eb="285">
      <t>リヨウリツ</t>
    </rPh>
    <rPh sb="287" eb="290">
      <t>ゼンネンド</t>
    </rPh>
    <rPh sb="290" eb="292">
      <t>ケッサン</t>
    </rPh>
    <rPh sb="305" eb="308">
      <t>ヘイキンチ</t>
    </rPh>
    <rPh sb="318" eb="319">
      <t>タカ</t>
    </rPh>
    <rPh sb="320" eb="322">
      <t>ヒリツ</t>
    </rPh>
    <rPh sb="329" eb="331">
      <t>ニュウイン</t>
    </rPh>
    <rPh sb="331" eb="333">
      <t>カンジャ</t>
    </rPh>
    <rPh sb="359" eb="362">
      <t>ゼンネンド</t>
    </rPh>
    <rPh sb="362" eb="364">
      <t>ケッサン</t>
    </rPh>
    <rPh sb="366" eb="368">
      <t>ヒカク</t>
    </rPh>
    <rPh sb="373" eb="374">
      <t>ヨコ</t>
    </rPh>
    <rPh sb="382" eb="384">
      <t>コンゴ</t>
    </rPh>
    <rPh sb="385" eb="387">
      <t>アンテイ</t>
    </rPh>
    <rPh sb="389" eb="391">
      <t>シュウエキ</t>
    </rPh>
    <rPh sb="392" eb="394">
      <t>カクホ</t>
    </rPh>
    <rPh sb="400" eb="402">
      <t>カイゼン</t>
    </rPh>
    <rPh sb="403" eb="405">
      <t>ヒツヨウ</t>
    </rPh>
    <rPh sb="411" eb="413">
      <t>ガイライ</t>
    </rPh>
    <rPh sb="413" eb="415">
      <t>カンジャ</t>
    </rPh>
    <rPh sb="416" eb="417">
      <t>ニン</t>
    </rPh>
    <rPh sb="418" eb="419">
      <t>ニチ</t>
    </rPh>
    <rPh sb="419" eb="420">
      <t>ア</t>
    </rPh>
    <rPh sb="423" eb="425">
      <t>シュウエキ</t>
    </rPh>
    <rPh sb="453" eb="455">
      <t>ゲンエキ</t>
    </rPh>
    <rPh sb="493" eb="495">
      <t>ショクイン</t>
    </rPh>
    <rPh sb="495" eb="497">
      <t>キュウヨ</t>
    </rPh>
    <rPh sb="497" eb="498">
      <t>ヒ</t>
    </rPh>
    <rPh sb="498" eb="499">
      <t>タイ</t>
    </rPh>
    <rPh sb="499" eb="501">
      <t>イギョウ</t>
    </rPh>
    <rPh sb="501" eb="503">
      <t>シュウエキ</t>
    </rPh>
    <rPh sb="503" eb="505">
      <t>ヒリツ</t>
    </rPh>
    <rPh sb="507" eb="510">
      <t>ゼンネンド</t>
    </rPh>
    <rPh sb="510" eb="512">
      <t>ケッサン</t>
    </rPh>
    <rPh sb="513" eb="514">
      <t>オヨ</t>
    </rPh>
    <rPh sb="515" eb="518">
      <t>ヘイキンチ</t>
    </rPh>
    <rPh sb="520" eb="522">
      <t>シタマワ</t>
    </rPh>
    <rPh sb="525" eb="527">
      <t>イゼン</t>
    </rPh>
    <rPh sb="530" eb="531">
      <t>タカ</t>
    </rPh>
    <rPh sb="532" eb="534">
      <t>ヒリツ</t>
    </rPh>
    <rPh sb="543" eb="544">
      <t>ヒ</t>
    </rPh>
    <rPh sb="545" eb="546">
      <t>ツヅ</t>
    </rPh>
    <rPh sb="547" eb="549">
      <t>シンリョウ</t>
    </rPh>
    <rPh sb="549" eb="551">
      <t>シュウニュウ</t>
    </rPh>
    <rPh sb="551" eb="552">
      <t>トウ</t>
    </rPh>
    <rPh sb="553" eb="555">
      <t>コウジョウ</t>
    </rPh>
    <rPh sb="556" eb="557">
      <t>ハカ</t>
    </rPh>
    <rPh sb="559" eb="561">
      <t>シュウエキ</t>
    </rPh>
    <rPh sb="561" eb="563">
      <t>カイゼン</t>
    </rPh>
    <rPh sb="568" eb="570">
      <t>ヒツヨウ</t>
    </rPh>
    <rPh sb="576" eb="579">
      <t>ザイリョウヒ</t>
    </rPh>
    <rPh sb="579" eb="580">
      <t>タイ</t>
    </rPh>
    <rPh sb="580" eb="582">
      <t>イギョウ</t>
    </rPh>
    <rPh sb="582" eb="584">
      <t>シュウエキ</t>
    </rPh>
    <rPh sb="584" eb="586">
      <t>ヒリツ</t>
    </rPh>
    <rPh sb="588" eb="590">
      <t>インガイ</t>
    </rPh>
    <rPh sb="590" eb="592">
      <t>ヤッキョク</t>
    </rPh>
    <rPh sb="592" eb="594">
      <t>カイセツ</t>
    </rPh>
    <rPh sb="595" eb="596">
      <t>トモナ</t>
    </rPh>
    <rPh sb="597" eb="599">
      <t>ヤクヒン</t>
    </rPh>
    <rPh sb="599" eb="602">
      <t>コウニュウヒ</t>
    </rPh>
    <rPh sb="603" eb="605">
      <t>オオハバ</t>
    </rPh>
    <rPh sb="606" eb="608">
      <t>ゲンショウ</t>
    </rPh>
    <rPh sb="612" eb="613">
      <t>トウ</t>
    </rPh>
    <rPh sb="617" eb="620">
      <t>ゼンネンド</t>
    </rPh>
    <rPh sb="620" eb="622">
      <t>ケッサン</t>
    </rPh>
    <rPh sb="633" eb="634">
      <t>ヒク</t>
    </rPh>
    <rPh sb="635" eb="637">
      <t>ヒリツ</t>
    </rPh>
    <rPh sb="641" eb="644">
      <t>ヘイキンチ</t>
    </rPh>
    <phoneticPr fontId="19"/>
  </si>
  <si>
    <t>①有形固定資産減価償却率は、前年度決算値及び平均値より高い数値を示しており、施設設備、器械備品等の老朽化が進んでいることから、今後計画的にこれらの更新を行う必要がある。
②器械備品減価償却率は、前年度決算値及び平均値より高い数値を示しており、また有形固定資産の中でも当該償却率が高いことから、より一層計画的に更新を図っていく必要がある。
③１床当たりの有形固定資産は、前年度決算値及び平均値より高い数値を示しており、将来的に減価償却費又は資産減耗費の増加にもつながることから、投資が過大にならないように改善を図る必要がある。</t>
    <rPh sb="1" eb="3">
      <t>ユウケイ</t>
    </rPh>
    <rPh sb="3" eb="5">
      <t>コテイ</t>
    </rPh>
    <rPh sb="5" eb="7">
      <t>シサン</t>
    </rPh>
    <rPh sb="7" eb="9">
      <t>ゲンカ</t>
    </rPh>
    <rPh sb="9" eb="11">
      <t>ショウキャク</t>
    </rPh>
    <rPh sb="11" eb="12">
      <t>リツ</t>
    </rPh>
    <rPh sb="14" eb="17">
      <t>ゼンネンド</t>
    </rPh>
    <rPh sb="17" eb="19">
      <t>ケッサン</t>
    </rPh>
    <rPh sb="19" eb="20">
      <t>アタイ</t>
    </rPh>
    <rPh sb="20" eb="21">
      <t>オヨ</t>
    </rPh>
    <rPh sb="22" eb="25">
      <t>ヘイキンチ</t>
    </rPh>
    <rPh sb="27" eb="28">
      <t>タカ</t>
    </rPh>
    <rPh sb="29" eb="31">
      <t>スウチ</t>
    </rPh>
    <rPh sb="32" eb="33">
      <t>シメ</t>
    </rPh>
    <rPh sb="38" eb="40">
      <t>シセツ</t>
    </rPh>
    <rPh sb="40" eb="42">
      <t>セツビ</t>
    </rPh>
    <rPh sb="43" eb="45">
      <t>キカイ</t>
    </rPh>
    <rPh sb="45" eb="47">
      <t>ビヒン</t>
    </rPh>
    <rPh sb="47" eb="48">
      <t>トウ</t>
    </rPh>
    <rPh sb="49" eb="52">
      <t>ロウキュウカ</t>
    </rPh>
    <rPh sb="53" eb="54">
      <t>スス</t>
    </rPh>
    <rPh sb="63" eb="65">
      <t>コンゴ</t>
    </rPh>
    <rPh sb="65" eb="68">
      <t>ケイカクテキ</t>
    </rPh>
    <rPh sb="73" eb="75">
      <t>コウシン</t>
    </rPh>
    <rPh sb="76" eb="77">
      <t>オコナ</t>
    </rPh>
    <rPh sb="78" eb="80">
      <t>ヒツヨウ</t>
    </rPh>
    <rPh sb="86" eb="88">
      <t>キカイ</t>
    </rPh>
    <rPh sb="88" eb="90">
      <t>ビヒン</t>
    </rPh>
    <rPh sb="90" eb="92">
      <t>ゲンカ</t>
    </rPh>
    <rPh sb="92" eb="94">
      <t>ショウキャク</t>
    </rPh>
    <rPh sb="94" eb="95">
      <t>リツ</t>
    </rPh>
    <rPh sb="123" eb="125">
      <t>ユウケイ</t>
    </rPh>
    <rPh sb="125" eb="127">
      <t>コテイ</t>
    </rPh>
    <rPh sb="127" eb="129">
      <t>シサン</t>
    </rPh>
    <rPh sb="130" eb="131">
      <t>ナカ</t>
    </rPh>
    <rPh sb="133" eb="135">
      <t>トウガイ</t>
    </rPh>
    <rPh sb="135" eb="138">
      <t>ショウキャクリツ</t>
    </rPh>
    <rPh sb="139" eb="140">
      <t>タカ</t>
    </rPh>
    <rPh sb="148" eb="150">
      <t>イッソウ</t>
    </rPh>
    <rPh sb="150" eb="153">
      <t>ケイカクテキ</t>
    </rPh>
    <rPh sb="154" eb="156">
      <t>コウシン</t>
    </rPh>
    <rPh sb="157" eb="158">
      <t>ハカ</t>
    </rPh>
    <rPh sb="162" eb="164">
      <t>ヒツヨウ</t>
    </rPh>
    <rPh sb="171" eb="172">
      <t>ユカ</t>
    </rPh>
    <rPh sb="172" eb="173">
      <t>ア</t>
    </rPh>
    <rPh sb="176" eb="178">
      <t>ユウケイ</t>
    </rPh>
    <rPh sb="178" eb="180">
      <t>コテイ</t>
    </rPh>
    <rPh sb="180" eb="182">
      <t>シサン</t>
    </rPh>
    <rPh sb="192" eb="195">
      <t>ヘイキンチ</t>
    </rPh>
    <rPh sb="197" eb="198">
      <t>タカ</t>
    </rPh>
    <rPh sb="199" eb="201">
      <t>スウチ</t>
    </rPh>
    <rPh sb="202" eb="203">
      <t>シメ</t>
    </rPh>
    <rPh sb="208" eb="211">
      <t>ショウライテキ</t>
    </rPh>
    <rPh sb="212" eb="214">
      <t>ゲンカ</t>
    </rPh>
    <rPh sb="214" eb="216">
      <t>ショウキャク</t>
    </rPh>
    <rPh sb="216" eb="217">
      <t>ヒ</t>
    </rPh>
    <rPh sb="217" eb="218">
      <t>マタ</t>
    </rPh>
    <rPh sb="219" eb="221">
      <t>シサン</t>
    </rPh>
    <rPh sb="221" eb="223">
      <t>ゲンモウ</t>
    </rPh>
    <rPh sb="223" eb="224">
      <t>ヒ</t>
    </rPh>
    <rPh sb="225" eb="227">
      <t>ゾウカ</t>
    </rPh>
    <rPh sb="238" eb="240">
      <t>トウシ</t>
    </rPh>
    <rPh sb="241" eb="243">
      <t>カダイ</t>
    </rPh>
    <rPh sb="251" eb="253">
      <t>カイゼン</t>
    </rPh>
    <rPh sb="254" eb="255">
      <t>ハカ</t>
    </rPh>
    <rPh sb="256" eb="258">
      <t>ヒツヨウゼンネンドオコヘイキンチカイリジョウタイアンテイシュウエキカクホカイゼンヒツヨウガイライカンジャニンニチアシュウエキヨコヘイキンチウワマワケンゼンジョウタイショクインキュウヨヒタイイギョウシュウエキヒリツゼンネンドオヨヘイキンチトモウワマワシュウエキカイゼンハカトウカイゼンハカヒツヨウザイリョウヒタイイギョウシュウエキヒリツゼンネンドヒリツサヒツヅヘイキンチウワマワコウニュウジカカクコウショウトウトリク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</si>
</sst>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0" fillId="0" borderId="5" xfId="3" applyFont="1" applyBorder="1" applyAlignment="1" applyProtection="1">
      <alignment horizontal="left" vertical="top" wrapText="1"/>
      <protection locked="0"/>
    </xf>
    <xf numFmtId="0" fontId="20" fillId="0" borderId="6" xfId="3" applyFont="1" applyBorder="1" applyAlignment="1" applyProtection="1">
      <alignment horizontal="left" vertical="top" wrapText="1"/>
      <protection locked="0"/>
    </xf>
    <xf numFmtId="0" fontId="20" fillId="0" borderId="7" xfId="3" applyFont="1" applyBorder="1" applyAlignment="1" applyProtection="1">
      <alignment horizontal="left" vertical="top" wrapText="1"/>
      <protection locked="0"/>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1" fillId="0" borderId="8" xfId="3" applyFont="1" applyBorder="1" applyAlignment="1" applyProtection="1">
      <alignment horizontal="left" vertical="top" wrapText="1"/>
      <protection locked="0"/>
    </xf>
    <xf numFmtId="0" fontId="21" fillId="0" borderId="0" xfId="3" applyFont="1" applyBorder="1" applyAlignment="1" applyProtection="1">
      <alignment horizontal="left" vertical="top" wrapText="1"/>
      <protection locked="0"/>
    </xf>
    <xf numFmtId="0" fontId="21" fillId="0" borderId="9" xfId="3" applyFont="1" applyBorder="1" applyAlignment="1" applyProtection="1">
      <alignment horizontal="left" vertical="top" wrapText="1"/>
      <protection locked="0"/>
    </xf>
    <xf numFmtId="0" fontId="21" fillId="0" borderId="10" xfId="3" applyFont="1" applyBorder="1" applyAlignment="1" applyProtection="1">
      <alignment horizontal="left" vertical="top" wrapText="1"/>
      <protection locked="0"/>
    </xf>
    <xf numFmtId="0" fontId="21" fillId="0" borderId="1" xfId="3" applyFont="1" applyBorder="1" applyAlignment="1" applyProtection="1">
      <alignment horizontal="left" vertical="top" wrapText="1"/>
      <protection locked="0"/>
    </xf>
    <xf numFmtId="0" fontId="21"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54.6</c:v>
                </c:pt>
                <c:pt idx="1">
                  <c:v>50.9</c:v>
                </c:pt>
                <c:pt idx="2">
                  <c:v>55.8</c:v>
                </c:pt>
                <c:pt idx="3">
                  <c:v>55.3</c:v>
                </c:pt>
                <c:pt idx="4">
                  <c:v>68.7</c:v>
                </c:pt>
              </c:numCache>
            </c:numRef>
          </c:val>
          <c:extLst>
            <c:ext xmlns:c16="http://schemas.microsoft.com/office/drawing/2014/chart" uri="{C3380CC4-5D6E-409C-BE32-E72D297353CC}">
              <c16:uniqueId val="{00000000-09D3-4251-AF3E-FBF089B5DFE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67.900000000000006</c:v>
                </c:pt>
              </c:numCache>
            </c:numRef>
          </c:val>
          <c:smooth val="0"/>
          <c:extLst>
            <c:ext xmlns:c16="http://schemas.microsoft.com/office/drawing/2014/chart" uri="{C3380CC4-5D6E-409C-BE32-E72D297353CC}">
              <c16:uniqueId val="{00000001-09D3-4251-AF3E-FBF089B5DFE3}"/>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21.5</c:v>
                </c:pt>
                <c:pt idx="1">
                  <c:v>36.4</c:v>
                </c:pt>
                <c:pt idx="2">
                  <c:v>54</c:v>
                </c:pt>
                <c:pt idx="3">
                  <c:v>76</c:v>
                </c:pt>
                <c:pt idx="4">
                  <c:v>81.599999999999994</c:v>
                </c:pt>
              </c:numCache>
            </c:numRef>
          </c:val>
          <c:extLst>
            <c:ext xmlns:c16="http://schemas.microsoft.com/office/drawing/2014/chart" uri="{C3380CC4-5D6E-409C-BE32-E72D297353CC}">
              <c16:uniqueId val="{00000000-C90E-486E-A3CC-96B566EC53C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114.4</c:v>
                </c:pt>
              </c:numCache>
            </c:numRef>
          </c:val>
          <c:smooth val="0"/>
          <c:extLst>
            <c:ext xmlns:c16="http://schemas.microsoft.com/office/drawing/2014/chart" uri="{C3380CC4-5D6E-409C-BE32-E72D297353CC}">
              <c16:uniqueId val="{00000001-C90E-486E-A3CC-96B566EC53C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85.7</c:v>
                </c:pt>
                <c:pt idx="1">
                  <c:v>81.3</c:v>
                </c:pt>
                <c:pt idx="2">
                  <c:v>77.599999999999994</c:v>
                </c:pt>
                <c:pt idx="3">
                  <c:v>76.7</c:v>
                </c:pt>
                <c:pt idx="4">
                  <c:v>84.1</c:v>
                </c:pt>
              </c:numCache>
            </c:numRef>
          </c:val>
          <c:extLst>
            <c:ext xmlns:c16="http://schemas.microsoft.com/office/drawing/2014/chart" uri="{C3380CC4-5D6E-409C-BE32-E72D297353CC}">
              <c16:uniqueId val="{00000000-D0A2-41C7-93C6-7DD9F67C46A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78.099999999999994</c:v>
                </c:pt>
              </c:numCache>
            </c:numRef>
          </c:val>
          <c:smooth val="0"/>
          <c:extLst>
            <c:ext xmlns:c16="http://schemas.microsoft.com/office/drawing/2014/chart" uri="{C3380CC4-5D6E-409C-BE32-E72D297353CC}">
              <c16:uniqueId val="{00000001-D0A2-41C7-93C6-7DD9F67C46A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96.8</c:v>
                </c:pt>
                <c:pt idx="1">
                  <c:v>91.8</c:v>
                </c:pt>
                <c:pt idx="2">
                  <c:v>86.5</c:v>
                </c:pt>
                <c:pt idx="3">
                  <c:v>84.9</c:v>
                </c:pt>
                <c:pt idx="4">
                  <c:v>93.1</c:v>
                </c:pt>
              </c:numCache>
            </c:numRef>
          </c:val>
          <c:extLst>
            <c:ext xmlns:c16="http://schemas.microsoft.com/office/drawing/2014/chart" uri="{C3380CC4-5D6E-409C-BE32-E72D297353CC}">
              <c16:uniqueId val="{00000000-34EA-4793-9B2C-EC0EE1F782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98.2</c:v>
                </c:pt>
              </c:numCache>
            </c:numRef>
          </c:val>
          <c:smooth val="0"/>
          <c:extLst>
            <c:ext xmlns:c16="http://schemas.microsoft.com/office/drawing/2014/chart" uri="{C3380CC4-5D6E-409C-BE32-E72D297353CC}">
              <c16:uniqueId val="{00000001-34EA-4793-9B2C-EC0EE1F782E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53.8</c:v>
                </c:pt>
                <c:pt idx="1">
                  <c:v>55.9</c:v>
                </c:pt>
                <c:pt idx="2">
                  <c:v>56</c:v>
                </c:pt>
                <c:pt idx="3">
                  <c:v>58.6</c:v>
                </c:pt>
                <c:pt idx="4">
                  <c:v>60.8</c:v>
                </c:pt>
              </c:numCache>
            </c:numRef>
          </c:val>
          <c:extLst>
            <c:ext xmlns:c16="http://schemas.microsoft.com/office/drawing/2014/chart" uri="{C3380CC4-5D6E-409C-BE32-E72D297353CC}">
              <c16:uniqueId val="{00000000-7436-4002-B90E-3DA203A6652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53.8</c:v>
                </c:pt>
              </c:numCache>
            </c:numRef>
          </c:val>
          <c:smooth val="0"/>
          <c:extLst>
            <c:ext xmlns:c16="http://schemas.microsoft.com/office/drawing/2014/chart" uri="{C3380CC4-5D6E-409C-BE32-E72D297353CC}">
              <c16:uniqueId val="{00000001-7436-4002-B90E-3DA203A6652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78.099999999999994</c:v>
                </c:pt>
                <c:pt idx="1">
                  <c:v>81.599999999999994</c:v>
                </c:pt>
                <c:pt idx="2">
                  <c:v>85.3</c:v>
                </c:pt>
                <c:pt idx="3">
                  <c:v>88.6</c:v>
                </c:pt>
                <c:pt idx="4">
                  <c:v>89.1</c:v>
                </c:pt>
              </c:numCache>
            </c:numRef>
          </c:val>
          <c:extLst>
            <c:ext xmlns:c16="http://schemas.microsoft.com/office/drawing/2014/chart" uri="{C3380CC4-5D6E-409C-BE32-E72D297353CC}">
              <c16:uniqueId val="{00000000-FD6A-41F7-A3F1-8EA9110A5AB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c:v>
                </c:pt>
              </c:numCache>
            </c:numRef>
          </c:val>
          <c:smooth val="0"/>
          <c:extLst>
            <c:ext xmlns:c16="http://schemas.microsoft.com/office/drawing/2014/chart" uri="{C3380CC4-5D6E-409C-BE32-E72D297353CC}">
              <c16:uniqueId val="{00000001-FD6A-41F7-A3F1-8EA9110A5AB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51262480</c:v>
                </c:pt>
                <c:pt idx="1">
                  <c:v>51205270</c:v>
                </c:pt>
                <c:pt idx="2">
                  <c:v>52575980</c:v>
                </c:pt>
                <c:pt idx="3">
                  <c:v>51761750</c:v>
                </c:pt>
                <c:pt idx="4">
                  <c:v>54994415</c:v>
                </c:pt>
              </c:numCache>
            </c:numRef>
          </c:val>
          <c:extLst>
            <c:ext xmlns:c16="http://schemas.microsoft.com/office/drawing/2014/chart" uri="{C3380CC4-5D6E-409C-BE32-E72D297353CC}">
              <c16:uniqueId val="{00000000-765A-4FFC-AF5E-B702CACE9E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38480542</c:v>
                </c:pt>
              </c:numCache>
            </c:numRef>
          </c:val>
          <c:smooth val="0"/>
          <c:extLst>
            <c:ext xmlns:c16="http://schemas.microsoft.com/office/drawing/2014/chart" uri="{C3380CC4-5D6E-409C-BE32-E72D297353CC}">
              <c16:uniqueId val="{00000001-765A-4FFC-AF5E-B702CACE9E7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24.4</c:v>
                </c:pt>
                <c:pt idx="1">
                  <c:v>22.9</c:v>
                </c:pt>
                <c:pt idx="2">
                  <c:v>22</c:v>
                </c:pt>
                <c:pt idx="3">
                  <c:v>21</c:v>
                </c:pt>
                <c:pt idx="4">
                  <c:v>15.8</c:v>
                </c:pt>
              </c:numCache>
            </c:numRef>
          </c:val>
          <c:extLst>
            <c:ext xmlns:c16="http://schemas.microsoft.com/office/drawing/2014/chart" uri="{C3380CC4-5D6E-409C-BE32-E72D297353CC}">
              <c16:uniqueId val="{00000000-A18E-45B5-B8DE-2947569D7C8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17</c:v>
                </c:pt>
              </c:numCache>
            </c:numRef>
          </c:val>
          <c:smooth val="0"/>
          <c:extLst>
            <c:ext xmlns:c16="http://schemas.microsoft.com/office/drawing/2014/chart" uri="{C3380CC4-5D6E-409C-BE32-E72D297353CC}">
              <c16:uniqueId val="{00000001-A18E-45B5-B8DE-2947569D7C8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56.5</c:v>
                </c:pt>
                <c:pt idx="1">
                  <c:v>62.5</c:v>
                </c:pt>
                <c:pt idx="2">
                  <c:v>64</c:v>
                </c:pt>
                <c:pt idx="3">
                  <c:v>67.7</c:v>
                </c:pt>
                <c:pt idx="4">
                  <c:v>65.3</c:v>
                </c:pt>
              </c:numCache>
            </c:numRef>
          </c:val>
          <c:extLst>
            <c:ext xmlns:c16="http://schemas.microsoft.com/office/drawing/2014/chart" uri="{C3380CC4-5D6E-409C-BE32-E72D297353CC}">
              <c16:uniqueId val="{00000000-6801-4D36-8C5D-34162AC61C1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70.3</c:v>
                </c:pt>
              </c:numCache>
            </c:numRef>
          </c:val>
          <c:smooth val="0"/>
          <c:extLst>
            <c:ext xmlns:c16="http://schemas.microsoft.com/office/drawing/2014/chart" uri="{C3380CC4-5D6E-409C-BE32-E72D297353CC}">
              <c16:uniqueId val="{00000001-6801-4D36-8C5D-34162AC61C1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15308</c:v>
                </c:pt>
                <c:pt idx="1">
                  <c:v>14679</c:v>
                </c:pt>
                <c:pt idx="2">
                  <c:v>14921</c:v>
                </c:pt>
                <c:pt idx="3">
                  <c:v>14998</c:v>
                </c:pt>
                <c:pt idx="4">
                  <c:v>14032</c:v>
                </c:pt>
              </c:numCache>
            </c:numRef>
          </c:val>
          <c:extLst>
            <c:ext xmlns:c16="http://schemas.microsoft.com/office/drawing/2014/chart" uri="{C3380CC4-5D6E-409C-BE32-E72D297353CC}">
              <c16:uniqueId val="{00000000-5FDF-4A04-B930-9C447DB24B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8852</c:v>
                </c:pt>
              </c:numCache>
            </c:numRef>
          </c:val>
          <c:smooth val="0"/>
          <c:extLst>
            <c:ext xmlns:c16="http://schemas.microsoft.com/office/drawing/2014/chart" uri="{C3380CC4-5D6E-409C-BE32-E72D297353CC}">
              <c16:uniqueId val="{00000001-5FDF-4A04-B930-9C447DB24B78}"/>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31342</c:v>
                </c:pt>
                <c:pt idx="1">
                  <c:v>32167</c:v>
                </c:pt>
                <c:pt idx="2">
                  <c:v>32327</c:v>
                </c:pt>
                <c:pt idx="3">
                  <c:v>31149</c:v>
                </c:pt>
                <c:pt idx="4">
                  <c:v>31738</c:v>
                </c:pt>
              </c:numCache>
            </c:numRef>
          </c:val>
          <c:extLst>
            <c:ext xmlns:c16="http://schemas.microsoft.com/office/drawing/2014/chart" uri="{C3380CC4-5D6E-409C-BE32-E72D297353CC}">
              <c16:uniqueId val="{00000000-7F86-4E56-9C2B-B557E42107C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25249</c:v>
                </c:pt>
              </c:numCache>
            </c:numRef>
          </c:val>
          <c:smooth val="0"/>
          <c:extLst>
            <c:ext xmlns:c16="http://schemas.microsoft.com/office/drawing/2014/chart" uri="{C3380CC4-5D6E-409C-BE32-E72D297353CC}">
              <c16:uniqueId val="{00000001-7F86-4E56-9C2B-B557E42107C1}"/>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三重県亀山市　市立医療センター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94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49945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6980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94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152</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96.8</v>
      </c>
      <c r="Q33" s="125"/>
      <c r="R33" s="125"/>
      <c r="S33" s="125"/>
      <c r="T33" s="125"/>
      <c r="U33" s="125"/>
      <c r="V33" s="125"/>
      <c r="W33" s="125"/>
      <c r="X33" s="125"/>
      <c r="Y33" s="125"/>
      <c r="Z33" s="125"/>
      <c r="AA33" s="125"/>
      <c r="AB33" s="125"/>
      <c r="AC33" s="125"/>
      <c r="AD33" s="126"/>
      <c r="AE33" s="124">
        <f>データ!AI7</f>
        <v>91.8</v>
      </c>
      <c r="AF33" s="125"/>
      <c r="AG33" s="125"/>
      <c r="AH33" s="125"/>
      <c r="AI33" s="125"/>
      <c r="AJ33" s="125"/>
      <c r="AK33" s="125"/>
      <c r="AL33" s="125"/>
      <c r="AM33" s="125"/>
      <c r="AN33" s="125"/>
      <c r="AO33" s="125"/>
      <c r="AP33" s="125"/>
      <c r="AQ33" s="125"/>
      <c r="AR33" s="125"/>
      <c r="AS33" s="126"/>
      <c r="AT33" s="124">
        <f>データ!AJ7</f>
        <v>86.5</v>
      </c>
      <c r="AU33" s="125"/>
      <c r="AV33" s="125"/>
      <c r="AW33" s="125"/>
      <c r="AX33" s="125"/>
      <c r="AY33" s="125"/>
      <c r="AZ33" s="125"/>
      <c r="BA33" s="125"/>
      <c r="BB33" s="125"/>
      <c r="BC33" s="125"/>
      <c r="BD33" s="125"/>
      <c r="BE33" s="125"/>
      <c r="BF33" s="125"/>
      <c r="BG33" s="125"/>
      <c r="BH33" s="126"/>
      <c r="BI33" s="124">
        <f>データ!AK7</f>
        <v>84.9</v>
      </c>
      <c r="BJ33" s="125"/>
      <c r="BK33" s="125"/>
      <c r="BL33" s="125"/>
      <c r="BM33" s="125"/>
      <c r="BN33" s="125"/>
      <c r="BO33" s="125"/>
      <c r="BP33" s="125"/>
      <c r="BQ33" s="125"/>
      <c r="BR33" s="125"/>
      <c r="BS33" s="125"/>
      <c r="BT33" s="125"/>
      <c r="BU33" s="125"/>
      <c r="BV33" s="125"/>
      <c r="BW33" s="126"/>
      <c r="BX33" s="124">
        <f>データ!AL7</f>
        <v>93.1</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85.7</v>
      </c>
      <c r="DE33" s="125"/>
      <c r="DF33" s="125"/>
      <c r="DG33" s="125"/>
      <c r="DH33" s="125"/>
      <c r="DI33" s="125"/>
      <c r="DJ33" s="125"/>
      <c r="DK33" s="125"/>
      <c r="DL33" s="125"/>
      <c r="DM33" s="125"/>
      <c r="DN33" s="125"/>
      <c r="DO33" s="125"/>
      <c r="DP33" s="125"/>
      <c r="DQ33" s="125"/>
      <c r="DR33" s="126"/>
      <c r="DS33" s="124">
        <f>データ!AT7</f>
        <v>81.3</v>
      </c>
      <c r="DT33" s="125"/>
      <c r="DU33" s="125"/>
      <c r="DV33" s="125"/>
      <c r="DW33" s="125"/>
      <c r="DX33" s="125"/>
      <c r="DY33" s="125"/>
      <c r="DZ33" s="125"/>
      <c r="EA33" s="125"/>
      <c r="EB33" s="125"/>
      <c r="EC33" s="125"/>
      <c r="ED33" s="125"/>
      <c r="EE33" s="125"/>
      <c r="EF33" s="125"/>
      <c r="EG33" s="126"/>
      <c r="EH33" s="124">
        <f>データ!AU7</f>
        <v>77.599999999999994</v>
      </c>
      <c r="EI33" s="125"/>
      <c r="EJ33" s="125"/>
      <c r="EK33" s="125"/>
      <c r="EL33" s="125"/>
      <c r="EM33" s="125"/>
      <c r="EN33" s="125"/>
      <c r="EO33" s="125"/>
      <c r="EP33" s="125"/>
      <c r="EQ33" s="125"/>
      <c r="ER33" s="125"/>
      <c r="ES33" s="125"/>
      <c r="ET33" s="125"/>
      <c r="EU33" s="125"/>
      <c r="EV33" s="126"/>
      <c r="EW33" s="124">
        <f>データ!AV7</f>
        <v>76.7</v>
      </c>
      <c r="EX33" s="125"/>
      <c r="EY33" s="125"/>
      <c r="EZ33" s="125"/>
      <c r="FA33" s="125"/>
      <c r="FB33" s="125"/>
      <c r="FC33" s="125"/>
      <c r="FD33" s="125"/>
      <c r="FE33" s="125"/>
      <c r="FF33" s="125"/>
      <c r="FG33" s="125"/>
      <c r="FH33" s="125"/>
      <c r="FI33" s="125"/>
      <c r="FJ33" s="125"/>
      <c r="FK33" s="126"/>
      <c r="FL33" s="124">
        <f>データ!AW7</f>
        <v>84.1</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21.5</v>
      </c>
      <c r="GS33" s="125"/>
      <c r="GT33" s="125"/>
      <c r="GU33" s="125"/>
      <c r="GV33" s="125"/>
      <c r="GW33" s="125"/>
      <c r="GX33" s="125"/>
      <c r="GY33" s="125"/>
      <c r="GZ33" s="125"/>
      <c r="HA33" s="125"/>
      <c r="HB33" s="125"/>
      <c r="HC33" s="125"/>
      <c r="HD33" s="125"/>
      <c r="HE33" s="125"/>
      <c r="HF33" s="126"/>
      <c r="HG33" s="124">
        <f>データ!BE7</f>
        <v>36.4</v>
      </c>
      <c r="HH33" s="125"/>
      <c r="HI33" s="125"/>
      <c r="HJ33" s="125"/>
      <c r="HK33" s="125"/>
      <c r="HL33" s="125"/>
      <c r="HM33" s="125"/>
      <c r="HN33" s="125"/>
      <c r="HO33" s="125"/>
      <c r="HP33" s="125"/>
      <c r="HQ33" s="125"/>
      <c r="HR33" s="125"/>
      <c r="HS33" s="125"/>
      <c r="HT33" s="125"/>
      <c r="HU33" s="126"/>
      <c r="HV33" s="124">
        <f>データ!BF7</f>
        <v>54</v>
      </c>
      <c r="HW33" s="125"/>
      <c r="HX33" s="125"/>
      <c r="HY33" s="125"/>
      <c r="HZ33" s="125"/>
      <c r="IA33" s="125"/>
      <c r="IB33" s="125"/>
      <c r="IC33" s="125"/>
      <c r="ID33" s="125"/>
      <c r="IE33" s="125"/>
      <c r="IF33" s="125"/>
      <c r="IG33" s="125"/>
      <c r="IH33" s="125"/>
      <c r="II33" s="125"/>
      <c r="IJ33" s="126"/>
      <c r="IK33" s="124">
        <f>データ!BG7</f>
        <v>76</v>
      </c>
      <c r="IL33" s="125"/>
      <c r="IM33" s="125"/>
      <c r="IN33" s="125"/>
      <c r="IO33" s="125"/>
      <c r="IP33" s="125"/>
      <c r="IQ33" s="125"/>
      <c r="IR33" s="125"/>
      <c r="IS33" s="125"/>
      <c r="IT33" s="125"/>
      <c r="IU33" s="125"/>
      <c r="IV33" s="125"/>
      <c r="IW33" s="125"/>
      <c r="IX33" s="125"/>
      <c r="IY33" s="126"/>
      <c r="IZ33" s="124">
        <f>データ!BH7</f>
        <v>81.599999999999994</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54.6</v>
      </c>
      <c r="KG33" s="125"/>
      <c r="KH33" s="125"/>
      <c r="KI33" s="125"/>
      <c r="KJ33" s="125"/>
      <c r="KK33" s="125"/>
      <c r="KL33" s="125"/>
      <c r="KM33" s="125"/>
      <c r="KN33" s="125"/>
      <c r="KO33" s="125"/>
      <c r="KP33" s="125"/>
      <c r="KQ33" s="125"/>
      <c r="KR33" s="125"/>
      <c r="KS33" s="125"/>
      <c r="KT33" s="126"/>
      <c r="KU33" s="124">
        <f>データ!BP7</f>
        <v>50.9</v>
      </c>
      <c r="KV33" s="125"/>
      <c r="KW33" s="125"/>
      <c r="KX33" s="125"/>
      <c r="KY33" s="125"/>
      <c r="KZ33" s="125"/>
      <c r="LA33" s="125"/>
      <c r="LB33" s="125"/>
      <c r="LC33" s="125"/>
      <c r="LD33" s="125"/>
      <c r="LE33" s="125"/>
      <c r="LF33" s="125"/>
      <c r="LG33" s="125"/>
      <c r="LH33" s="125"/>
      <c r="LI33" s="126"/>
      <c r="LJ33" s="124">
        <f>データ!BQ7</f>
        <v>55.8</v>
      </c>
      <c r="LK33" s="125"/>
      <c r="LL33" s="125"/>
      <c r="LM33" s="125"/>
      <c r="LN33" s="125"/>
      <c r="LO33" s="125"/>
      <c r="LP33" s="125"/>
      <c r="LQ33" s="125"/>
      <c r="LR33" s="125"/>
      <c r="LS33" s="125"/>
      <c r="LT33" s="125"/>
      <c r="LU33" s="125"/>
      <c r="LV33" s="125"/>
      <c r="LW33" s="125"/>
      <c r="LX33" s="126"/>
      <c r="LY33" s="124">
        <f>データ!BR7</f>
        <v>55.3</v>
      </c>
      <c r="LZ33" s="125"/>
      <c r="MA33" s="125"/>
      <c r="MB33" s="125"/>
      <c r="MC33" s="125"/>
      <c r="MD33" s="125"/>
      <c r="ME33" s="125"/>
      <c r="MF33" s="125"/>
      <c r="MG33" s="125"/>
      <c r="MH33" s="125"/>
      <c r="MI33" s="125"/>
      <c r="MJ33" s="125"/>
      <c r="MK33" s="125"/>
      <c r="ML33" s="125"/>
      <c r="MM33" s="126"/>
      <c r="MN33" s="124">
        <f>データ!BS7</f>
        <v>68.7</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98.2</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78.099999999999994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114.4</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67.900000000000006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153</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9">
        <f>データ!BZ7</f>
        <v>31342</v>
      </c>
      <c r="Q55" s="130"/>
      <c r="R55" s="130"/>
      <c r="S55" s="130"/>
      <c r="T55" s="130"/>
      <c r="U55" s="130"/>
      <c r="V55" s="130"/>
      <c r="W55" s="130"/>
      <c r="X55" s="130"/>
      <c r="Y55" s="130"/>
      <c r="Z55" s="130"/>
      <c r="AA55" s="130"/>
      <c r="AB55" s="130"/>
      <c r="AC55" s="130"/>
      <c r="AD55" s="131"/>
      <c r="AE55" s="129">
        <f>データ!CA7</f>
        <v>32167</v>
      </c>
      <c r="AF55" s="130"/>
      <c r="AG55" s="130"/>
      <c r="AH55" s="130"/>
      <c r="AI55" s="130"/>
      <c r="AJ55" s="130"/>
      <c r="AK55" s="130"/>
      <c r="AL55" s="130"/>
      <c r="AM55" s="130"/>
      <c r="AN55" s="130"/>
      <c r="AO55" s="130"/>
      <c r="AP55" s="130"/>
      <c r="AQ55" s="130"/>
      <c r="AR55" s="130"/>
      <c r="AS55" s="131"/>
      <c r="AT55" s="129">
        <f>データ!CB7</f>
        <v>32327</v>
      </c>
      <c r="AU55" s="130"/>
      <c r="AV55" s="130"/>
      <c r="AW55" s="130"/>
      <c r="AX55" s="130"/>
      <c r="AY55" s="130"/>
      <c r="AZ55" s="130"/>
      <c r="BA55" s="130"/>
      <c r="BB55" s="130"/>
      <c r="BC55" s="130"/>
      <c r="BD55" s="130"/>
      <c r="BE55" s="130"/>
      <c r="BF55" s="130"/>
      <c r="BG55" s="130"/>
      <c r="BH55" s="131"/>
      <c r="BI55" s="129">
        <f>データ!CC7</f>
        <v>31149</v>
      </c>
      <c r="BJ55" s="130"/>
      <c r="BK55" s="130"/>
      <c r="BL55" s="130"/>
      <c r="BM55" s="130"/>
      <c r="BN55" s="130"/>
      <c r="BO55" s="130"/>
      <c r="BP55" s="130"/>
      <c r="BQ55" s="130"/>
      <c r="BR55" s="130"/>
      <c r="BS55" s="130"/>
      <c r="BT55" s="130"/>
      <c r="BU55" s="130"/>
      <c r="BV55" s="130"/>
      <c r="BW55" s="131"/>
      <c r="BX55" s="129">
        <f>データ!CD7</f>
        <v>31738</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15308</v>
      </c>
      <c r="DE55" s="130"/>
      <c r="DF55" s="130"/>
      <c r="DG55" s="130"/>
      <c r="DH55" s="130"/>
      <c r="DI55" s="130"/>
      <c r="DJ55" s="130"/>
      <c r="DK55" s="130"/>
      <c r="DL55" s="130"/>
      <c r="DM55" s="130"/>
      <c r="DN55" s="130"/>
      <c r="DO55" s="130"/>
      <c r="DP55" s="130"/>
      <c r="DQ55" s="130"/>
      <c r="DR55" s="131"/>
      <c r="DS55" s="129">
        <f>データ!CL7</f>
        <v>14679</v>
      </c>
      <c r="DT55" s="130"/>
      <c r="DU55" s="130"/>
      <c r="DV55" s="130"/>
      <c r="DW55" s="130"/>
      <c r="DX55" s="130"/>
      <c r="DY55" s="130"/>
      <c r="DZ55" s="130"/>
      <c r="EA55" s="130"/>
      <c r="EB55" s="130"/>
      <c r="EC55" s="130"/>
      <c r="ED55" s="130"/>
      <c r="EE55" s="130"/>
      <c r="EF55" s="130"/>
      <c r="EG55" s="131"/>
      <c r="EH55" s="129">
        <f>データ!CM7</f>
        <v>14921</v>
      </c>
      <c r="EI55" s="130"/>
      <c r="EJ55" s="130"/>
      <c r="EK55" s="130"/>
      <c r="EL55" s="130"/>
      <c r="EM55" s="130"/>
      <c r="EN55" s="130"/>
      <c r="EO55" s="130"/>
      <c r="EP55" s="130"/>
      <c r="EQ55" s="130"/>
      <c r="ER55" s="130"/>
      <c r="ES55" s="130"/>
      <c r="ET55" s="130"/>
      <c r="EU55" s="130"/>
      <c r="EV55" s="131"/>
      <c r="EW55" s="129">
        <f>データ!CN7</f>
        <v>14998</v>
      </c>
      <c r="EX55" s="130"/>
      <c r="EY55" s="130"/>
      <c r="EZ55" s="130"/>
      <c r="FA55" s="130"/>
      <c r="FB55" s="130"/>
      <c r="FC55" s="130"/>
      <c r="FD55" s="130"/>
      <c r="FE55" s="130"/>
      <c r="FF55" s="130"/>
      <c r="FG55" s="130"/>
      <c r="FH55" s="130"/>
      <c r="FI55" s="130"/>
      <c r="FJ55" s="130"/>
      <c r="FK55" s="131"/>
      <c r="FL55" s="129">
        <f>データ!CO7</f>
        <v>14032</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56.5</v>
      </c>
      <c r="GS55" s="125"/>
      <c r="GT55" s="125"/>
      <c r="GU55" s="125"/>
      <c r="GV55" s="125"/>
      <c r="GW55" s="125"/>
      <c r="GX55" s="125"/>
      <c r="GY55" s="125"/>
      <c r="GZ55" s="125"/>
      <c r="HA55" s="125"/>
      <c r="HB55" s="125"/>
      <c r="HC55" s="125"/>
      <c r="HD55" s="125"/>
      <c r="HE55" s="125"/>
      <c r="HF55" s="126"/>
      <c r="HG55" s="124">
        <f>データ!CW7</f>
        <v>62.5</v>
      </c>
      <c r="HH55" s="125"/>
      <c r="HI55" s="125"/>
      <c r="HJ55" s="125"/>
      <c r="HK55" s="125"/>
      <c r="HL55" s="125"/>
      <c r="HM55" s="125"/>
      <c r="HN55" s="125"/>
      <c r="HO55" s="125"/>
      <c r="HP55" s="125"/>
      <c r="HQ55" s="125"/>
      <c r="HR55" s="125"/>
      <c r="HS55" s="125"/>
      <c r="HT55" s="125"/>
      <c r="HU55" s="126"/>
      <c r="HV55" s="124">
        <f>データ!CX7</f>
        <v>64</v>
      </c>
      <c r="HW55" s="125"/>
      <c r="HX55" s="125"/>
      <c r="HY55" s="125"/>
      <c r="HZ55" s="125"/>
      <c r="IA55" s="125"/>
      <c r="IB55" s="125"/>
      <c r="IC55" s="125"/>
      <c r="ID55" s="125"/>
      <c r="IE55" s="125"/>
      <c r="IF55" s="125"/>
      <c r="IG55" s="125"/>
      <c r="IH55" s="125"/>
      <c r="II55" s="125"/>
      <c r="IJ55" s="126"/>
      <c r="IK55" s="124">
        <f>データ!CY7</f>
        <v>67.7</v>
      </c>
      <c r="IL55" s="125"/>
      <c r="IM55" s="125"/>
      <c r="IN55" s="125"/>
      <c r="IO55" s="125"/>
      <c r="IP55" s="125"/>
      <c r="IQ55" s="125"/>
      <c r="IR55" s="125"/>
      <c r="IS55" s="125"/>
      <c r="IT55" s="125"/>
      <c r="IU55" s="125"/>
      <c r="IV55" s="125"/>
      <c r="IW55" s="125"/>
      <c r="IX55" s="125"/>
      <c r="IY55" s="126"/>
      <c r="IZ55" s="124">
        <f>データ!CZ7</f>
        <v>65.3</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24.4</v>
      </c>
      <c r="KG55" s="125"/>
      <c r="KH55" s="125"/>
      <c r="KI55" s="125"/>
      <c r="KJ55" s="125"/>
      <c r="KK55" s="125"/>
      <c r="KL55" s="125"/>
      <c r="KM55" s="125"/>
      <c r="KN55" s="125"/>
      <c r="KO55" s="125"/>
      <c r="KP55" s="125"/>
      <c r="KQ55" s="125"/>
      <c r="KR55" s="125"/>
      <c r="KS55" s="125"/>
      <c r="KT55" s="126"/>
      <c r="KU55" s="124">
        <f>データ!DH7</f>
        <v>22.9</v>
      </c>
      <c r="KV55" s="125"/>
      <c r="KW55" s="125"/>
      <c r="KX55" s="125"/>
      <c r="KY55" s="125"/>
      <c r="KZ55" s="125"/>
      <c r="LA55" s="125"/>
      <c r="LB55" s="125"/>
      <c r="LC55" s="125"/>
      <c r="LD55" s="125"/>
      <c r="LE55" s="125"/>
      <c r="LF55" s="125"/>
      <c r="LG55" s="125"/>
      <c r="LH55" s="125"/>
      <c r="LI55" s="126"/>
      <c r="LJ55" s="124">
        <f>データ!DI7</f>
        <v>22</v>
      </c>
      <c r="LK55" s="125"/>
      <c r="LL55" s="125"/>
      <c r="LM55" s="125"/>
      <c r="LN55" s="125"/>
      <c r="LO55" s="125"/>
      <c r="LP55" s="125"/>
      <c r="LQ55" s="125"/>
      <c r="LR55" s="125"/>
      <c r="LS55" s="125"/>
      <c r="LT55" s="125"/>
      <c r="LU55" s="125"/>
      <c r="LV55" s="125"/>
      <c r="LW55" s="125"/>
      <c r="LX55" s="126"/>
      <c r="LY55" s="124">
        <f>データ!DJ7</f>
        <v>21</v>
      </c>
      <c r="LZ55" s="125"/>
      <c r="MA55" s="125"/>
      <c r="MB55" s="125"/>
      <c r="MC55" s="125"/>
      <c r="MD55" s="125"/>
      <c r="ME55" s="125"/>
      <c r="MF55" s="125"/>
      <c r="MG55" s="125"/>
      <c r="MH55" s="125"/>
      <c r="MI55" s="125"/>
      <c r="MJ55" s="125"/>
      <c r="MK55" s="125"/>
      <c r="ML55" s="125"/>
      <c r="MM55" s="126"/>
      <c r="MN55" s="124">
        <f>データ!DK7</f>
        <v>15.8</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9">
        <f>データ!CE7</f>
        <v>31585</v>
      </c>
      <c r="Q56" s="130"/>
      <c r="R56" s="130"/>
      <c r="S56" s="130"/>
      <c r="T56" s="130"/>
      <c r="U56" s="130"/>
      <c r="V56" s="130"/>
      <c r="W56" s="130"/>
      <c r="X56" s="130"/>
      <c r="Y56" s="130"/>
      <c r="Z56" s="130"/>
      <c r="AA56" s="130"/>
      <c r="AB56" s="130"/>
      <c r="AC56" s="130"/>
      <c r="AD56" s="131"/>
      <c r="AE56" s="129">
        <f>データ!CF7</f>
        <v>32431</v>
      </c>
      <c r="AF56" s="130"/>
      <c r="AG56" s="130"/>
      <c r="AH56" s="130"/>
      <c r="AI56" s="130"/>
      <c r="AJ56" s="130"/>
      <c r="AK56" s="130"/>
      <c r="AL56" s="130"/>
      <c r="AM56" s="130"/>
      <c r="AN56" s="130"/>
      <c r="AO56" s="130"/>
      <c r="AP56" s="130"/>
      <c r="AQ56" s="130"/>
      <c r="AR56" s="130"/>
      <c r="AS56" s="131"/>
      <c r="AT56" s="129">
        <f>データ!CG7</f>
        <v>32532</v>
      </c>
      <c r="AU56" s="130"/>
      <c r="AV56" s="130"/>
      <c r="AW56" s="130"/>
      <c r="AX56" s="130"/>
      <c r="AY56" s="130"/>
      <c r="AZ56" s="130"/>
      <c r="BA56" s="130"/>
      <c r="BB56" s="130"/>
      <c r="BC56" s="130"/>
      <c r="BD56" s="130"/>
      <c r="BE56" s="130"/>
      <c r="BF56" s="130"/>
      <c r="BG56" s="130"/>
      <c r="BH56" s="131"/>
      <c r="BI56" s="129">
        <f>データ!CH7</f>
        <v>33492</v>
      </c>
      <c r="BJ56" s="130"/>
      <c r="BK56" s="130"/>
      <c r="BL56" s="130"/>
      <c r="BM56" s="130"/>
      <c r="BN56" s="130"/>
      <c r="BO56" s="130"/>
      <c r="BP56" s="130"/>
      <c r="BQ56" s="130"/>
      <c r="BR56" s="130"/>
      <c r="BS56" s="130"/>
      <c r="BT56" s="130"/>
      <c r="BU56" s="130"/>
      <c r="BV56" s="130"/>
      <c r="BW56" s="131"/>
      <c r="BX56" s="129">
        <f>データ!CI7</f>
        <v>25249</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9437</v>
      </c>
      <c r="DE56" s="130"/>
      <c r="DF56" s="130"/>
      <c r="DG56" s="130"/>
      <c r="DH56" s="130"/>
      <c r="DI56" s="130"/>
      <c r="DJ56" s="130"/>
      <c r="DK56" s="130"/>
      <c r="DL56" s="130"/>
      <c r="DM56" s="130"/>
      <c r="DN56" s="130"/>
      <c r="DO56" s="130"/>
      <c r="DP56" s="130"/>
      <c r="DQ56" s="130"/>
      <c r="DR56" s="131"/>
      <c r="DS56" s="129">
        <f>データ!CQ7</f>
        <v>9726</v>
      </c>
      <c r="DT56" s="130"/>
      <c r="DU56" s="130"/>
      <c r="DV56" s="130"/>
      <c r="DW56" s="130"/>
      <c r="DX56" s="130"/>
      <c r="DY56" s="130"/>
      <c r="DZ56" s="130"/>
      <c r="EA56" s="130"/>
      <c r="EB56" s="130"/>
      <c r="EC56" s="130"/>
      <c r="ED56" s="130"/>
      <c r="EE56" s="130"/>
      <c r="EF56" s="130"/>
      <c r="EG56" s="131"/>
      <c r="EH56" s="129">
        <f>データ!CR7</f>
        <v>10037</v>
      </c>
      <c r="EI56" s="130"/>
      <c r="EJ56" s="130"/>
      <c r="EK56" s="130"/>
      <c r="EL56" s="130"/>
      <c r="EM56" s="130"/>
      <c r="EN56" s="130"/>
      <c r="EO56" s="130"/>
      <c r="EP56" s="130"/>
      <c r="EQ56" s="130"/>
      <c r="ER56" s="130"/>
      <c r="ES56" s="130"/>
      <c r="ET56" s="130"/>
      <c r="EU56" s="130"/>
      <c r="EV56" s="131"/>
      <c r="EW56" s="129">
        <f>データ!CS7</f>
        <v>9976</v>
      </c>
      <c r="EX56" s="130"/>
      <c r="EY56" s="130"/>
      <c r="EZ56" s="130"/>
      <c r="FA56" s="130"/>
      <c r="FB56" s="130"/>
      <c r="FC56" s="130"/>
      <c r="FD56" s="130"/>
      <c r="FE56" s="130"/>
      <c r="FF56" s="130"/>
      <c r="FG56" s="130"/>
      <c r="FH56" s="130"/>
      <c r="FI56" s="130"/>
      <c r="FJ56" s="130"/>
      <c r="FK56" s="131"/>
      <c r="FL56" s="129">
        <f>データ!CT7</f>
        <v>8852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70.3</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17</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3" t="s">
        <v>151</v>
      </c>
      <c r="NK68" s="134"/>
      <c r="NL68" s="134"/>
      <c r="NM68" s="134"/>
      <c r="NN68" s="134"/>
      <c r="NO68" s="134"/>
      <c r="NP68" s="134"/>
      <c r="NQ68" s="134"/>
      <c r="NR68" s="134"/>
      <c r="NS68" s="134"/>
      <c r="NT68" s="134"/>
      <c r="NU68" s="134"/>
      <c r="NV68" s="134"/>
      <c r="NW68" s="134"/>
      <c r="NX68" s="13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3"/>
      <c r="NK69" s="134"/>
      <c r="NL69" s="134"/>
      <c r="NM69" s="134"/>
      <c r="NN69" s="134"/>
      <c r="NO69" s="134"/>
      <c r="NP69" s="134"/>
      <c r="NQ69" s="134"/>
      <c r="NR69" s="134"/>
      <c r="NS69" s="134"/>
      <c r="NT69" s="134"/>
      <c r="NU69" s="134"/>
      <c r="NV69" s="134"/>
      <c r="NW69" s="134"/>
      <c r="NX69" s="13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3"/>
      <c r="NK70" s="134"/>
      <c r="NL70" s="134"/>
      <c r="NM70" s="134"/>
      <c r="NN70" s="134"/>
      <c r="NO70" s="134"/>
      <c r="NP70" s="134"/>
      <c r="NQ70" s="134"/>
      <c r="NR70" s="134"/>
      <c r="NS70" s="134"/>
      <c r="NT70" s="134"/>
      <c r="NU70" s="134"/>
      <c r="NV70" s="134"/>
      <c r="NW70" s="134"/>
      <c r="NX70" s="13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3"/>
      <c r="NK71" s="134"/>
      <c r="NL71" s="134"/>
      <c r="NM71" s="134"/>
      <c r="NN71" s="134"/>
      <c r="NO71" s="134"/>
      <c r="NP71" s="134"/>
      <c r="NQ71" s="134"/>
      <c r="NR71" s="134"/>
      <c r="NS71" s="134"/>
      <c r="NT71" s="134"/>
      <c r="NU71" s="134"/>
      <c r="NV71" s="134"/>
      <c r="NW71" s="134"/>
      <c r="NX71" s="13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3"/>
      <c r="NK72" s="134"/>
      <c r="NL72" s="134"/>
      <c r="NM72" s="134"/>
      <c r="NN72" s="134"/>
      <c r="NO72" s="134"/>
      <c r="NP72" s="134"/>
      <c r="NQ72" s="134"/>
      <c r="NR72" s="134"/>
      <c r="NS72" s="134"/>
      <c r="NT72" s="134"/>
      <c r="NU72" s="134"/>
      <c r="NV72" s="134"/>
      <c r="NW72" s="134"/>
      <c r="NX72" s="13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3"/>
      <c r="NK73" s="134"/>
      <c r="NL73" s="134"/>
      <c r="NM73" s="134"/>
      <c r="NN73" s="134"/>
      <c r="NO73" s="134"/>
      <c r="NP73" s="134"/>
      <c r="NQ73" s="134"/>
      <c r="NR73" s="134"/>
      <c r="NS73" s="134"/>
      <c r="NT73" s="134"/>
      <c r="NU73" s="134"/>
      <c r="NV73" s="134"/>
      <c r="NW73" s="134"/>
      <c r="NX73" s="13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3"/>
      <c r="NK74" s="134"/>
      <c r="NL74" s="134"/>
      <c r="NM74" s="134"/>
      <c r="NN74" s="134"/>
      <c r="NO74" s="134"/>
      <c r="NP74" s="134"/>
      <c r="NQ74" s="134"/>
      <c r="NR74" s="134"/>
      <c r="NS74" s="134"/>
      <c r="NT74" s="134"/>
      <c r="NU74" s="134"/>
      <c r="NV74" s="134"/>
      <c r="NW74" s="134"/>
      <c r="NX74" s="13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3"/>
      <c r="NK75" s="134"/>
      <c r="NL75" s="134"/>
      <c r="NM75" s="134"/>
      <c r="NN75" s="134"/>
      <c r="NO75" s="134"/>
      <c r="NP75" s="134"/>
      <c r="NQ75" s="134"/>
      <c r="NR75" s="134"/>
      <c r="NS75" s="134"/>
      <c r="NT75" s="134"/>
      <c r="NU75" s="134"/>
      <c r="NV75" s="134"/>
      <c r="NW75" s="134"/>
      <c r="NX75" s="13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3"/>
      <c r="NK76" s="134"/>
      <c r="NL76" s="134"/>
      <c r="NM76" s="134"/>
      <c r="NN76" s="134"/>
      <c r="NO76" s="134"/>
      <c r="NP76" s="134"/>
      <c r="NQ76" s="134"/>
      <c r="NR76" s="134"/>
      <c r="NS76" s="134"/>
      <c r="NT76" s="134"/>
      <c r="NU76" s="134"/>
      <c r="NV76" s="134"/>
      <c r="NW76" s="134"/>
      <c r="NX76" s="13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3"/>
      <c r="NK77" s="134"/>
      <c r="NL77" s="134"/>
      <c r="NM77" s="134"/>
      <c r="NN77" s="134"/>
      <c r="NO77" s="134"/>
      <c r="NP77" s="134"/>
      <c r="NQ77" s="134"/>
      <c r="NR77" s="134"/>
      <c r="NS77" s="134"/>
      <c r="NT77" s="134"/>
      <c r="NU77" s="134"/>
      <c r="NV77" s="134"/>
      <c r="NW77" s="134"/>
      <c r="NX77" s="13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33"/>
      <c r="NK78" s="134"/>
      <c r="NL78" s="134"/>
      <c r="NM78" s="134"/>
      <c r="NN78" s="134"/>
      <c r="NO78" s="134"/>
      <c r="NP78" s="134"/>
      <c r="NQ78" s="134"/>
      <c r="NR78" s="134"/>
      <c r="NS78" s="134"/>
      <c r="NT78" s="134"/>
      <c r="NU78" s="134"/>
      <c r="NV78" s="134"/>
      <c r="NW78" s="134"/>
      <c r="NX78" s="135"/>
    </row>
    <row r="79" spans="1:388" ht="13.5" customHeight="1">
      <c r="A79" s="2"/>
      <c r="B79" s="25"/>
      <c r="C79" s="5"/>
      <c r="D79" s="5"/>
      <c r="E79" s="5"/>
      <c r="F79" s="5"/>
      <c r="G79" s="35"/>
      <c r="H79" s="35"/>
      <c r="I79" s="39"/>
      <c r="J79" s="141" t="s">
        <v>37</v>
      </c>
      <c r="K79" s="142"/>
      <c r="L79" s="142"/>
      <c r="M79" s="142"/>
      <c r="N79" s="142"/>
      <c r="O79" s="142"/>
      <c r="P79" s="142"/>
      <c r="Q79" s="142"/>
      <c r="R79" s="142"/>
      <c r="S79" s="142"/>
      <c r="T79" s="143"/>
      <c r="U79" s="144">
        <f>データ!DR7</f>
        <v>53.8</v>
      </c>
      <c r="V79" s="144"/>
      <c r="W79" s="144"/>
      <c r="X79" s="144"/>
      <c r="Y79" s="144"/>
      <c r="Z79" s="144"/>
      <c r="AA79" s="144"/>
      <c r="AB79" s="144"/>
      <c r="AC79" s="144"/>
      <c r="AD79" s="144"/>
      <c r="AE79" s="144"/>
      <c r="AF79" s="144"/>
      <c r="AG79" s="144"/>
      <c r="AH79" s="144"/>
      <c r="AI79" s="144"/>
      <c r="AJ79" s="144"/>
      <c r="AK79" s="144"/>
      <c r="AL79" s="144"/>
      <c r="AM79" s="144"/>
      <c r="AN79" s="144">
        <f>データ!DS7</f>
        <v>55.9</v>
      </c>
      <c r="AO79" s="144"/>
      <c r="AP79" s="144"/>
      <c r="AQ79" s="144"/>
      <c r="AR79" s="144"/>
      <c r="AS79" s="144"/>
      <c r="AT79" s="144"/>
      <c r="AU79" s="144"/>
      <c r="AV79" s="144"/>
      <c r="AW79" s="144"/>
      <c r="AX79" s="144"/>
      <c r="AY79" s="144"/>
      <c r="AZ79" s="144"/>
      <c r="BA79" s="144"/>
      <c r="BB79" s="144"/>
      <c r="BC79" s="144"/>
      <c r="BD79" s="144"/>
      <c r="BE79" s="144"/>
      <c r="BF79" s="144"/>
      <c r="BG79" s="144">
        <f>データ!DT7</f>
        <v>56</v>
      </c>
      <c r="BH79" s="144"/>
      <c r="BI79" s="144"/>
      <c r="BJ79" s="144"/>
      <c r="BK79" s="144"/>
      <c r="BL79" s="144"/>
      <c r="BM79" s="144"/>
      <c r="BN79" s="144"/>
      <c r="BO79" s="144"/>
      <c r="BP79" s="144"/>
      <c r="BQ79" s="144"/>
      <c r="BR79" s="144"/>
      <c r="BS79" s="144"/>
      <c r="BT79" s="144"/>
      <c r="BU79" s="144"/>
      <c r="BV79" s="144"/>
      <c r="BW79" s="144"/>
      <c r="BX79" s="144"/>
      <c r="BY79" s="144"/>
      <c r="BZ79" s="144">
        <f>データ!DU7</f>
        <v>58.6</v>
      </c>
      <c r="CA79" s="144"/>
      <c r="CB79" s="144"/>
      <c r="CC79" s="144"/>
      <c r="CD79" s="144"/>
      <c r="CE79" s="144"/>
      <c r="CF79" s="144"/>
      <c r="CG79" s="144"/>
      <c r="CH79" s="144"/>
      <c r="CI79" s="144"/>
      <c r="CJ79" s="144"/>
      <c r="CK79" s="144"/>
      <c r="CL79" s="144"/>
      <c r="CM79" s="144"/>
      <c r="CN79" s="144"/>
      <c r="CO79" s="144"/>
      <c r="CP79" s="144"/>
      <c r="CQ79" s="144"/>
      <c r="CR79" s="144"/>
      <c r="CS79" s="144">
        <f>データ!DV7</f>
        <v>60.8</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78.099999999999994</v>
      </c>
      <c r="EP79" s="144"/>
      <c r="EQ79" s="144"/>
      <c r="ER79" s="144"/>
      <c r="ES79" s="144"/>
      <c r="ET79" s="144"/>
      <c r="EU79" s="144"/>
      <c r="EV79" s="144"/>
      <c r="EW79" s="144"/>
      <c r="EX79" s="144"/>
      <c r="EY79" s="144"/>
      <c r="EZ79" s="144"/>
      <c r="FA79" s="144"/>
      <c r="FB79" s="144"/>
      <c r="FC79" s="144"/>
      <c r="FD79" s="144"/>
      <c r="FE79" s="144"/>
      <c r="FF79" s="144"/>
      <c r="FG79" s="144"/>
      <c r="FH79" s="144">
        <f>データ!ED7</f>
        <v>81.599999999999994</v>
      </c>
      <c r="FI79" s="144"/>
      <c r="FJ79" s="144"/>
      <c r="FK79" s="144"/>
      <c r="FL79" s="144"/>
      <c r="FM79" s="144"/>
      <c r="FN79" s="144"/>
      <c r="FO79" s="144"/>
      <c r="FP79" s="144"/>
      <c r="FQ79" s="144"/>
      <c r="FR79" s="144"/>
      <c r="FS79" s="144"/>
      <c r="FT79" s="144"/>
      <c r="FU79" s="144"/>
      <c r="FV79" s="144"/>
      <c r="FW79" s="144"/>
      <c r="FX79" s="144"/>
      <c r="FY79" s="144"/>
      <c r="FZ79" s="144"/>
      <c r="GA79" s="144">
        <f>データ!EE7</f>
        <v>85.3</v>
      </c>
      <c r="GB79" s="144"/>
      <c r="GC79" s="144"/>
      <c r="GD79" s="144"/>
      <c r="GE79" s="144"/>
      <c r="GF79" s="144"/>
      <c r="GG79" s="144"/>
      <c r="GH79" s="144"/>
      <c r="GI79" s="144"/>
      <c r="GJ79" s="144"/>
      <c r="GK79" s="144"/>
      <c r="GL79" s="144"/>
      <c r="GM79" s="144"/>
      <c r="GN79" s="144"/>
      <c r="GO79" s="144"/>
      <c r="GP79" s="144"/>
      <c r="GQ79" s="144"/>
      <c r="GR79" s="144"/>
      <c r="GS79" s="144"/>
      <c r="GT79" s="144">
        <f>データ!EF7</f>
        <v>88.6</v>
      </c>
      <c r="GU79" s="144"/>
      <c r="GV79" s="144"/>
      <c r="GW79" s="144"/>
      <c r="GX79" s="144"/>
      <c r="GY79" s="144"/>
      <c r="GZ79" s="144"/>
      <c r="HA79" s="144"/>
      <c r="HB79" s="144"/>
      <c r="HC79" s="144"/>
      <c r="HD79" s="144"/>
      <c r="HE79" s="144"/>
      <c r="HF79" s="144"/>
      <c r="HG79" s="144"/>
      <c r="HH79" s="144"/>
      <c r="HI79" s="144"/>
      <c r="HJ79" s="144"/>
      <c r="HK79" s="144"/>
      <c r="HL79" s="144"/>
      <c r="HM79" s="144">
        <f>データ!EG7</f>
        <v>89.1</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51262480</v>
      </c>
      <c r="JK79" s="139"/>
      <c r="JL79" s="139"/>
      <c r="JM79" s="139"/>
      <c r="JN79" s="139"/>
      <c r="JO79" s="139"/>
      <c r="JP79" s="139"/>
      <c r="JQ79" s="139"/>
      <c r="JR79" s="139"/>
      <c r="JS79" s="139"/>
      <c r="JT79" s="139"/>
      <c r="JU79" s="139"/>
      <c r="JV79" s="139"/>
      <c r="JW79" s="139"/>
      <c r="JX79" s="139"/>
      <c r="JY79" s="139"/>
      <c r="JZ79" s="139"/>
      <c r="KA79" s="139"/>
      <c r="KB79" s="139"/>
      <c r="KC79" s="139">
        <f>データ!EO7</f>
        <v>51205270</v>
      </c>
      <c r="KD79" s="139"/>
      <c r="KE79" s="139"/>
      <c r="KF79" s="139"/>
      <c r="KG79" s="139"/>
      <c r="KH79" s="139"/>
      <c r="KI79" s="139"/>
      <c r="KJ79" s="139"/>
      <c r="KK79" s="139"/>
      <c r="KL79" s="139"/>
      <c r="KM79" s="139"/>
      <c r="KN79" s="139"/>
      <c r="KO79" s="139"/>
      <c r="KP79" s="139"/>
      <c r="KQ79" s="139"/>
      <c r="KR79" s="139"/>
      <c r="KS79" s="139"/>
      <c r="KT79" s="139"/>
      <c r="KU79" s="139"/>
      <c r="KV79" s="139">
        <f>データ!EP7</f>
        <v>52575980</v>
      </c>
      <c r="KW79" s="139"/>
      <c r="KX79" s="139"/>
      <c r="KY79" s="139"/>
      <c r="KZ79" s="139"/>
      <c r="LA79" s="139"/>
      <c r="LB79" s="139"/>
      <c r="LC79" s="139"/>
      <c r="LD79" s="139"/>
      <c r="LE79" s="139"/>
      <c r="LF79" s="139"/>
      <c r="LG79" s="139"/>
      <c r="LH79" s="139"/>
      <c r="LI79" s="139"/>
      <c r="LJ79" s="139"/>
      <c r="LK79" s="139"/>
      <c r="LL79" s="139"/>
      <c r="LM79" s="139"/>
      <c r="LN79" s="139"/>
      <c r="LO79" s="139">
        <f>データ!EQ7</f>
        <v>51761750</v>
      </c>
      <c r="LP79" s="139"/>
      <c r="LQ79" s="139"/>
      <c r="LR79" s="139"/>
      <c r="LS79" s="139"/>
      <c r="LT79" s="139"/>
      <c r="LU79" s="139"/>
      <c r="LV79" s="139"/>
      <c r="LW79" s="139"/>
      <c r="LX79" s="139"/>
      <c r="LY79" s="139"/>
      <c r="LZ79" s="139"/>
      <c r="MA79" s="139"/>
      <c r="MB79" s="139"/>
      <c r="MC79" s="139"/>
      <c r="MD79" s="139"/>
      <c r="ME79" s="139"/>
      <c r="MF79" s="139"/>
      <c r="MG79" s="139"/>
      <c r="MH79" s="139">
        <f>データ!ER7</f>
        <v>54994415</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3"/>
      <c r="NK79" s="134"/>
      <c r="NL79" s="134"/>
      <c r="NM79" s="134"/>
      <c r="NN79" s="134"/>
      <c r="NO79" s="134"/>
      <c r="NP79" s="134"/>
      <c r="NQ79" s="134"/>
      <c r="NR79" s="134"/>
      <c r="NS79" s="134"/>
      <c r="NT79" s="134"/>
      <c r="NU79" s="134"/>
      <c r="NV79" s="134"/>
      <c r="NW79" s="134"/>
      <c r="NX79" s="135"/>
    </row>
    <row r="80" spans="1:388" ht="13.5" customHeight="1">
      <c r="A80" s="2"/>
      <c r="B80" s="25"/>
      <c r="C80" s="5"/>
      <c r="D80" s="5"/>
      <c r="E80" s="5"/>
      <c r="F80" s="5"/>
      <c r="G80" s="5"/>
      <c r="H80" s="5"/>
      <c r="I80" s="39"/>
      <c r="J80" s="141" t="s">
        <v>38</v>
      </c>
      <c r="K80" s="142"/>
      <c r="L80" s="142"/>
      <c r="M80" s="142"/>
      <c r="N80" s="142"/>
      <c r="O80" s="142"/>
      <c r="P80" s="142"/>
      <c r="Q80" s="142"/>
      <c r="R80" s="142"/>
      <c r="S80" s="142"/>
      <c r="T80" s="143"/>
      <c r="U80" s="144">
        <f>データ!DW7</f>
        <v>48</v>
      </c>
      <c r="V80" s="144"/>
      <c r="W80" s="144"/>
      <c r="X80" s="144"/>
      <c r="Y80" s="144"/>
      <c r="Z80" s="144"/>
      <c r="AA80" s="144"/>
      <c r="AB80" s="144"/>
      <c r="AC80" s="144"/>
      <c r="AD80" s="144"/>
      <c r="AE80" s="144"/>
      <c r="AF80" s="144"/>
      <c r="AG80" s="144"/>
      <c r="AH80" s="144"/>
      <c r="AI80" s="144"/>
      <c r="AJ80" s="144"/>
      <c r="AK80" s="144"/>
      <c r="AL80" s="144"/>
      <c r="AM80" s="144"/>
      <c r="AN80" s="144">
        <f>データ!DX7</f>
        <v>52.2</v>
      </c>
      <c r="AO80" s="144"/>
      <c r="AP80" s="144"/>
      <c r="AQ80" s="144"/>
      <c r="AR80" s="144"/>
      <c r="AS80" s="144"/>
      <c r="AT80" s="144"/>
      <c r="AU80" s="144"/>
      <c r="AV80" s="144"/>
      <c r="AW80" s="144"/>
      <c r="AX80" s="144"/>
      <c r="AY80" s="144"/>
      <c r="AZ80" s="144"/>
      <c r="BA80" s="144"/>
      <c r="BB80" s="144"/>
      <c r="BC80" s="144"/>
      <c r="BD80" s="144"/>
      <c r="BE80" s="144"/>
      <c r="BF80" s="144"/>
      <c r="BG80" s="144">
        <f>データ!DY7</f>
        <v>52.4</v>
      </c>
      <c r="BH80" s="144"/>
      <c r="BI80" s="144"/>
      <c r="BJ80" s="144"/>
      <c r="BK80" s="144"/>
      <c r="BL80" s="144"/>
      <c r="BM80" s="144"/>
      <c r="BN80" s="144"/>
      <c r="BO80" s="144"/>
      <c r="BP80" s="144"/>
      <c r="BQ80" s="144"/>
      <c r="BR80" s="144"/>
      <c r="BS80" s="144"/>
      <c r="BT80" s="144"/>
      <c r="BU80" s="144"/>
      <c r="BV80" s="144"/>
      <c r="BW80" s="144"/>
      <c r="BX80" s="144"/>
      <c r="BY80" s="144"/>
      <c r="BZ80" s="144">
        <f>データ!DZ7</f>
        <v>52.5</v>
      </c>
      <c r="CA80" s="144"/>
      <c r="CB80" s="144"/>
      <c r="CC80" s="144"/>
      <c r="CD80" s="144"/>
      <c r="CE80" s="144"/>
      <c r="CF80" s="144"/>
      <c r="CG80" s="144"/>
      <c r="CH80" s="144"/>
      <c r="CI80" s="144"/>
      <c r="CJ80" s="144"/>
      <c r="CK80" s="144"/>
      <c r="CL80" s="144"/>
      <c r="CM80" s="144"/>
      <c r="CN80" s="144"/>
      <c r="CO80" s="144"/>
      <c r="CP80" s="144"/>
      <c r="CQ80" s="144"/>
      <c r="CR80" s="144"/>
      <c r="CS80" s="144">
        <f>データ!EA7</f>
        <v>53.8</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63.3</v>
      </c>
      <c r="EP80" s="144"/>
      <c r="EQ80" s="144"/>
      <c r="ER80" s="144"/>
      <c r="ES80" s="144"/>
      <c r="ET80" s="144"/>
      <c r="EU80" s="144"/>
      <c r="EV80" s="144"/>
      <c r="EW80" s="144"/>
      <c r="EX80" s="144"/>
      <c r="EY80" s="144"/>
      <c r="EZ80" s="144"/>
      <c r="FA80" s="144"/>
      <c r="FB80" s="144"/>
      <c r="FC80" s="144"/>
      <c r="FD80" s="144"/>
      <c r="FE80" s="144"/>
      <c r="FF80" s="144"/>
      <c r="FG80" s="144"/>
      <c r="FH80" s="144">
        <f>データ!EI7</f>
        <v>69.599999999999994</v>
      </c>
      <c r="FI80" s="144"/>
      <c r="FJ80" s="144"/>
      <c r="FK80" s="144"/>
      <c r="FL80" s="144"/>
      <c r="FM80" s="144"/>
      <c r="FN80" s="144"/>
      <c r="FO80" s="144"/>
      <c r="FP80" s="144"/>
      <c r="FQ80" s="144"/>
      <c r="FR80" s="144"/>
      <c r="FS80" s="144"/>
      <c r="FT80" s="144"/>
      <c r="FU80" s="144"/>
      <c r="FV80" s="144"/>
      <c r="FW80" s="144"/>
      <c r="FX80" s="144"/>
      <c r="FY80" s="144"/>
      <c r="FZ80" s="144"/>
      <c r="GA80" s="144">
        <f>データ!EJ7</f>
        <v>69.2</v>
      </c>
      <c r="GB80" s="144"/>
      <c r="GC80" s="144"/>
      <c r="GD80" s="144"/>
      <c r="GE80" s="144"/>
      <c r="GF80" s="144"/>
      <c r="GG80" s="144"/>
      <c r="GH80" s="144"/>
      <c r="GI80" s="144"/>
      <c r="GJ80" s="144"/>
      <c r="GK80" s="144"/>
      <c r="GL80" s="144"/>
      <c r="GM80" s="144"/>
      <c r="GN80" s="144"/>
      <c r="GO80" s="144"/>
      <c r="GP80" s="144"/>
      <c r="GQ80" s="144"/>
      <c r="GR80" s="144"/>
      <c r="GS80" s="144"/>
      <c r="GT80" s="144">
        <f>データ!EK7</f>
        <v>69.7</v>
      </c>
      <c r="GU80" s="144"/>
      <c r="GV80" s="144"/>
      <c r="GW80" s="144"/>
      <c r="GX80" s="144"/>
      <c r="GY80" s="144"/>
      <c r="GZ80" s="144"/>
      <c r="HA80" s="144"/>
      <c r="HB80" s="144"/>
      <c r="HC80" s="144"/>
      <c r="HD80" s="144"/>
      <c r="HE80" s="144"/>
      <c r="HF80" s="144"/>
      <c r="HG80" s="144"/>
      <c r="HH80" s="144"/>
      <c r="HI80" s="144"/>
      <c r="HJ80" s="144"/>
      <c r="HK80" s="144"/>
      <c r="HL80" s="144"/>
      <c r="HM80" s="144">
        <f>データ!EL7</f>
        <v>71</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34139294</v>
      </c>
      <c r="JK80" s="139"/>
      <c r="JL80" s="139"/>
      <c r="JM80" s="139"/>
      <c r="JN80" s="139"/>
      <c r="JO80" s="139"/>
      <c r="JP80" s="139"/>
      <c r="JQ80" s="139"/>
      <c r="JR80" s="139"/>
      <c r="JS80" s="139"/>
      <c r="JT80" s="139"/>
      <c r="JU80" s="139"/>
      <c r="JV80" s="139"/>
      <c r="JW80" s="139"/>
      <c r="JX80" s="139"/>
      <c r="JY80" s="139"/>
      <c r="JZ80" s="139"/>
      <c r="KA80" s="139"/>
      <c r="KB80" s="139"/>
      <c r="KC80" s="139">
        <f>データ!ET7</f>
        <v>35115689</v>
      </c>
      <c r="KD80" s="139"/>
      <c r="KE80" s="139"/>
      <c r="KF80" s="139"/>
      <c r="KG80" s="139"/>
      <c r="KH80" s="139"/>
      <c r="KI80" s="139"/>
      <c r="KJ80" s="139"/>
      <c r="KK80" s="139"/>
      <c r="KL80" s="139"/>
      <c r="KM80" s="139"/>
      <c r="KN80" s="139"/>
      <c r="KO80" s="139"/>
      <c r="KP80" s="139"/>
      <c r="KQ80" s="139"/>
      <c r="KR80" s="139"/>
      <c r="KS80" s="139"/>
      <c r="KT80" s="139"/>
      <c r="KU80" s="139"/>
      <c r="KV80" s="139">
        <f>データ!EU7</f>
        <v>35730958</v>
      </c>
      <c r="KW80" s="139"/>
      <c r="KX80" s="139"/>
      <c r="KY80" s="139"/>
      <c r="KZ80" s="139"/>
      <c r="LA80" s="139"/>
      <c r="LB80" s="139"/>
      <c r="LC80" s="139"/>
      <c r="LD80" s="139"/>
      <c r="LE80" s="139"/>
      <c r="LF80" s="139"/>
      <c r="LG80" s="139"/>
      <c r="LH80" s="139"/>
      <c r="LI80" s="139"/>
      <c r="LJ80" s="139"/>
      <c r="LK80" s="139"/>
      <c r="LL80" s="139"/>
      <c r="LM80" s="139"/>
      <c r="LN80" s="139"/>
      <c r="LO80" s="139">
        <f>データ!EV7</f>
        <v>37752628</v>
      </c>
      <c r="LP80" s="139"/>
      <c r="LQ80" s="139"/>
      <c r="LR80" s="139"/>
      <c r="LS80" s="139"/>
      <c r="LT80" s="139"/>
      <c r="LU80" s="139"/>
      <c r="LV80" s="139"/>
      <c r="LW80" s="139"/>
      <c r="LX80" s="139"/>
      <c r="LY80" s="139"/>
      <c r="LZ80" s="139"/>
      <c r="MA80" s="139"/>
      <c r="MB80" s="139"/>
      <c r="MC80" s="139"/>
      <c r="MD80" s="139"/>
      <c r="ME80" s="139"/>
      <c r="MF80" s="139"/>
      <c r="MG80" s="139"/>
      <c r="MH80" s="139">
        <f>データ!EW7</f>
        <v>38480542</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3"/>
      <c r="NK80" s="134"/>
      <c r="NL80" s="134"/>
      <c r="NM80" s="134"/>
      <c r="NN80" s="134"/>
      <c r="NO80" s="134"/>
      <c r="NP80" s="134"/>
      <c r="NQ80" s="134"/>
      <c r="NR80" s="134"/>
      <c r="NS80" s="134"/>
      <c r="NT80" s="134"/>
      <c r="NU80" s="134"/>
      <c r="NV80" s="134"/>
      <c r="NW80" s="134"/>
      <c r="NX80" s="13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3"/>
      <c r="NK81" s="134"/>
      <c r="NL81" s="134"/>
      <c r="NM81" s="134"/>
      <c r="NN81" s="134"/>
      <c r="NO81" s="134"/>
      <c r="NP81" s="134"/>
      <c r="NQ81" s="134"/>
      <c r="NR81" s="134"/>
      <c r="NS81" s="134"/>
      <c r="NT81" s="134"/>
      <c r="NU81" s="134"/>
      <c r="NV81" s="134"/>
      <c r="NW81" s="134"/>
      <c r="NX81" s="135"/>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33"/>
      <c r="NK82" s="134"/>
      <c r="NL82" s="134"/>
      <c r="NM82" s="134"/>
      <c r="NN82" s="134"/>
      <c r="NO82" s="134"/>
      <c r="NP82" s="134"/>
      <c r="NQ82" s="134"/>
      <c r="NR82" s="134"/>
      <c r="NS82" s="134"/>
      <c r="NT82" s="134"/>
      <c r="NU82" s="134"/>
      <c r="NV82" s="134"/>
      <c r="NW82" s="134"/>
      <c r="NX82" s="135"/>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33"/>
      <c r="NK83" s="134"/>
      <c r="NL83" s="134"/>
      <c r="NM83" s="134"/>
      <c r="NN83" s="134"/>
      <c r="NO83" s="134"/>
      <c r="NP83" s="134"/>
      <c r="NQ83" s="134"/>
      <c r="NR83" s="134"/>
      <c r="NS83" s="134"/>
      <c r="NT83" s="134"/>
      <c r="NU83" s="134"/>
      <c r="NV83" s="134"/>
      <c r="NW83" s="134"/>
      <c r="NX83" s="13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6"/>
      <c r="NK84" s="137"/>
      <c r="NL84" s="137"/>
      <c r="NM84" s="137"/>
      <c r="NN84" s="137"/>
      <c r="NO84" s="137"/>
      <c r="NP84" s="137"/>
      <c r="NQ84" s="137"/>
      <c r="NR84" s="137"/>
      <c r="NS84" s="137"/>
      <c r="NT84" s="137"/>
      <c r="NU84" s="137"/>
      <c r="NV84" s="137"/>
      <c r="NW84" s="137"/>
      <c r="NX84" s="13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46LfiMI8yltOdc8d4iUJ3sBojRcgW2gbulTmniC2yX11euTzFLoZPivcnJkhb0CLL49UH+EpYeM9/4HvByp+g==" saltValue="0hCNNq4Jsd3uDfYRMax2n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74</v>
      </c>
      <c r="AI4" s="151"/>
      <c r="AJ4" s="151"/>
      <c r="AK4" s="151"/>
      <c r="AL4" s="151"/>
      <c r="AM4" s="151"/>
      <c r="AN4" s="151"/>
      <c r="AO4" s="151"/>
      <c r="AP4" s="151"/>
      <c r="AQ4" s="151"/>
      <c r="AR4" s="152"/>
      <c r="AS4" s="146" t="s">
        <v>75</v>
      </c>
      <c r="AT4" s="145"/>
      <c r="AU4" s="145"/>
      <c r="AV4" s="145"/>
      <c r="AW4" s="145"/>
      <c r="AX4" s="145"/>
      <c r="AY4" s="145"/>
      <c r="AZ4" s="145"/>
      <c r="BA4" s="145"/>
      <c r="BB4" s="145"/>
      <c r="BC4" s="145"/>
      <c r="BD4" s="146" t="s">
        <v>76</v>
      </c>
      <c r="BE4" s="145"/>
      <c r="BF4" s="145"/>
      <c r="BG4" s="145"/>
      <c r="BH4" s="145"/>
      <c r="BI4" s="145"/>
      <c r="BJ4" s="145"/>
      <c r="BK4" s="145"/>
      <c r="BL4" s="145"/>
      <c r="BM4" s="145"/>
      <c r="BN4" s="145"/>
      <c r="BO4" s="150" t="s">
        <v>77</v>
      </c>
      <c r="BP4" s="151"/>
      <c r="BQ4" s="151"/>
      <c r="BR4" s="151"/>
      <c r="BS4" s="151"/>
      <c r="BT4" s="151"/>
      <c r="BU4" s="151"/>
      <c r="BV4" s="151"/>
      <c r="BW4" s="151"/>
      <c r="BX4" s="151"/>
      <c r="BY4" s="152"/>
      <c r="BZ4" s="145" t="s">
        <v>78</v>
      </c>
      <c r="CA4" s="145"/>
      <c r="CB4" s="145"/>
      <c r="CC4" s="145"/>
      <c r="CD4" s="145"/>
      <c r="CE4" s="145"/>
      <c r="CF4" s="145"/>
      <c r="CG4" s="145"/>
      <c r="CH4" s="145"/>
      <c r="CI4" s="145"/>
      <c r="CJ4" s="145"/>
      <c r="CK4" s="146" t="s">
        <v>79</v>
      </c>
      <c r="CL4" s="145"/>
      <c r="CM4" s="145"/>
      <c r="CN4" s="145"/>
      <c r="CO4" s="145"/>
      <c r="CP4" s="145"/>
      <c r="CQ4" s="145"/>
      <c r="CR4" s="145"/>
      <c r="CS4" s="145"/>
      <c r="CT4" s="145"/>
      <c r="CU4" s="145"/>
      <c r="CV4" s="145" t="s">
        <v>80</v>
      </c>
      <c r="CW4" s="145"/>
      <c r="CX4" s="145"/>
      <c r="CY4" s="145"/>
      <c r="CZ4" s="145"/>
      <c r="DA4" s="145"/>
      <c r="DB4" s="145"/>
      <c r="DC4" s="145"/>
      <c r="DD4" s="145"/>
      <c r="DE4" s="145"/>
      <c r="DF4" s="145"/>
      <c r="DG4" s="145" t="s">
        <v>81</v>
      </c>
      <c r="DH4" s="145"/>
      <c r="DI4" s="145"/>
      <c r="DJ4" s="145"/>
      <c r="DK4" s="145"/>
      <c r="DL4" s="145"/>
      <c r="DM4" s="145"/>
      <c r="DN4" s="145"/>
      <c r="DO4" s="145"/>
      <c r="DP4" s="145"/>
      <c r="DQ4" s="145"/>
      <c r="DR4" s="150" t="s">
        <v>82</v>
      </c>
      <c r="DS4" s="151"/>
      <c r="DT4" s="151"/>
      <c r="DU4" s="151"/>
      <c r="DV4" s="151"/>
      <c r="DW4" s="151"/>
      <c r="DX4" s="151"/>
      <c r="DY4" s="151"/>
      <c r="DZ4" s="151"/>
      <c r="EA4" s="151"/>
      <c r="EB4" s="152"/>
      <c r="EC4" s="145" t="s">
        <v>83</v>
      </c>
      <c r="ED4" s="145"/>
      <c r="EE4" s="145"/>
      <c r="EF4" s="145"/>
      <c r="EG4" s="145"/>
      <c r="EH4" s="145"/>
      <c r="EI4" s="145"/>
      <c r="EJ4" s="145"/>
      <c r="EK4" s="145"/>
      <c r="EL4" s="145"/>
      <c r="EM4" s="145"/>
      <c r="EN4" s="145" t="s">
        <v>84</v>
      </c>
      <c r="EO4" s="145"/>
      <c r="EP4" s="145"/>
      <c r="EQ4" s="145"/>
      <c r="ER4" s="145"/>
      <c r="ES4" s="145"/>
      <c r="ET4" s="145"/>
      <c r="EU4" s="145"/>
      <c r="EV4" s="145"/>
      <c r="EW4" s="145"/>
      <c r="EX4" s="145"/>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120</v>
      </c>
      <c r="AX5" s="61" t="s">
        <v>113</v>
      </c>
      <c r="AY5" s="61" t="s">
        <v>114</v>
      </c>
      <c r="AZ5" s="61" t="s">
        <v>115</v>
      </c>
      <c r="BA5" s="61" t="s">
        <v>116</v>
      </c>
      <c r="BB5" s="61" t="s">
        <v>117</v>
      </c>
      <c r="BC5" s="61" t="s">
        <v>118</v>
      </c>
      <c r="BD5" s="61" t="s">
        <v>108</v>
      </c>
      <c r="BE5" s="61" t="s">
        <v>109</v>
      </c>
      <c r="BF5" s="61" t="s">
        <v>121</v>
      </c>
      <c r="BG5" s="61" t="s">
        <v>122</v>
      </c>
      <c r="BH5" s="61" t="s">
        <v>112</v>
      </c>
      <c r="BI5" s="61" t="s">
        <v>113</v>
      </c>
      <c r="BJ5" s="61" t="s">
        <v>114</v>
      </c>
      <c r="BK5" s="61" t="s">
        <v>115</v>
      </c>
      <c r="BL5" s="61" t="s">
        <v>116</v>
      </c>
      <c r="BM5" s="61" t="s">
        <v>117</v>
      </c>
      <c r="BN5" s="61" t="s">
        <v>118</v>
      </c>
      <c r="BO5" s="61" t="s">
        <v>108</v>
      </c>
      <c r="BP5" s="61" t="s">
        <v>109</v>
      </c>
      <c r="BQ5" s="61" t="s">
        <v>110</v>
      </c>
      <c r="BR5" s="61" t="s">
        <v>123</v>
      </c>
      <c r="BS5" s="61" t="s">
        <v>120</v>
      </c>
      <c r="BT5" s="61" t="s">
        <v>113</v>
      </c>
      <c r="BU5" s="61" t="s">
        <v>114</v>
      </c>
      <c r="BV5" s="61" t="s">
        <v>115</v>
      </c>
      <c r="BW5" s="61" t="s">
        <v>116</v>
      </c>
      <c r="BX5" s="61" t="s">
        <v>117</v>
      </c>
      <c r="BY5" s="61" t="s">
        <v>118</v>
      </c>
      <c r="BZ5" s="61" t="s">
        <v>108</v>
      </c>
      <c r="CA5" s="61" t="s">
        <v>109</v>
      </c>
      <c r="CB5" s="61" t="s">
        <v>121</v>
      </c>
      <c r="CC5" s="61" t="s">
        <v>122</v>
      </c>
      <c r="CD5" s="61" t="s">
        <v>124</v>
      </c>
      <c r="CE5" s="61" t="s">
        <v>113</v>
      </c>
      <c r="CF5" s="61" t="s">
        <v>114</v>
      </c>
      <c r="CG5" s="61" t="s">
        <v>115</v>
      </c>
      <c r="CH5" s="61" t="s">
        <v>116</v>
      </c>
      <c r="CI5" s="61" t="s">
        <v>117</v>
      </c>
      <c r="CJ5" s="61" t="s">
        <v>118</v>
      </c>
      <c r="CK5" s="61" t="s">
        <v>125</v>
      </c>
      <c r="CL5" s="61" t="s">
        <v>119</v>
      </c>
      <c r="CM5" s="61" t="s">
        <v>110</v>
      </c>
      <c r="CN5" s="61" t="s">
        <v>122</v>
      </c>
      <c r="CO5" s="61" t="s">
        <v>124</v>
      </c>
      <c r="CP5" s="61" t="s">
        <v>113</v>
      </c>
      <c r="CQ5" s="61" t="s">
        <v>114</v>
      </c>
      <c r="CR5" s="61" t="s">
        <v>115</v>
      </c>
      <c r="CS5" s="61" t="s">
        <v>116</v>
      </c>
      <c r="CT5" s="61" t="s">
        <v>117</v>
      </c>
      <c r="CU5" s="61" t="s">
        <v>118</v>
      </c>
      <c r="CV5" s="61" t="s">
        <v>108</v>
      </c>
      <c r="CW5" s="61" t="s">
        <v>119</v>
      </c>
      <c r="CX5" s="61" t="s">
        <v>110</v>
      </c>
      <c r="CY5" s="61" t="s">
        <v>111</v>
      </c>
      <c r="CZ5" s="61" t="s">
        <v>112</v>
      </c>
      <c r="DA5" s="61" t="s">
        <v>113</v>
      </c>
      <c r="DB5" s="61" t="s">
        <v>114</v>
      </c>
      <c r="DC5" s="61" t="s">
        <v>115</v>
      </c>
      <c r="DD5" s="61" t="s">
        <v>116</v>
      </c>
      <c r="DE5" s="61" t="s">
        <v>117</v>
      </c>
      <c r="DF5" s="61" t="s">
        <v>118</v>
      </c>
      <c r="DG5" s="61" t="s">
        <v>125</v>
      </c>
      <c r="DH5" s="61" t="s">
        <v>109</v>
      </c>
      <c r="DI5" s="61" t="s">
        <v>110</v>
      </c>
      <c r="DJ5" s="61" t="s">
        <v>111</v>
      </c>
      <c r="DK5" s="61" t="s">
        <v>120</v>
      </c>
      <c r="DL5" s="61" t="s">
        <v>113</v>
      </c>
      <c r="DM5" s="61" t="s">
        <v>114</v>
      </c>
      <c r="DN5" s="61" t="s">
        <v>115</v>
      </c>
      <c r="DO5" s="61" t="s">
        <v>116</v>
      </c>
      <c r="DP5" s="61" t="s">
        <v>117</v>
      </c>
      <c r="DQ5" s="61" t="s">
        <v>118</v>
      </c>
      <c r="DR5" s="61" t="s">
        <v>108</v>
      </c>
      <c r="DS5" s="61" t="s">
        <v>109</v>
      </c>
      <c r="DT5" s="61" t="s">
        <v>110</v>
      </c>
      <c r="DU5" s="61" t="s">
        <v>122</v>
      </c>
      <c r="DV5" s="61" t="s">
        <v>120</v>
      </c>
      <c r="DW5" s="61" t="s">
        <v>113</v>
      </c>
      <c r="DX5" s="61" t="s">
        <v>114</v>
      </c>
      <c r="DY5" s="61" t="s">
        <v>115</v>
      </c>
      <c r="DZ5" s="61" t="s">
        <v>116</v>
      </c>
      <c r="EA5" s="61" t="s">
        <v>117</v>
      </c>
      <c r="EB5" s="61" t="s">
        <v>118</v>
      </c>
      <c r="EC5" s="61" t="s">
        <v>125</v>
      </c>
      <c r="ED5" s="61" t="s">
        <v>109</v>
      </c>
      <c r="EE5" s="61" t="s">
        <v>126</v>
      </c>
      <c r="EF5" s="61" t="s">
        <v>111</v>
      </c>
      <c r="EG5" s="61" t="s">
        <v>112</v>
      </c>
      <c r="EH5" s="61" t="s">
        <v>113</v>
      </c>
      <c r="EI5" s="61" t="s">
        <v>114</v>
      </c>
      <c r="EJ5" s="61" t="s">
        <v>115</v>
      </c>
      <c r="EK5" s="61" t="s">
        <v>116</v>
      </c>
      <c r="EL5" s="61" t="s">
        <v>117</v>
      </c>
      <c r="EM5" s="61" t="s">
        <v>127</v>
      </c>
      <c r="EN5" s="61" t="s">
        <v>125</v>
      </c>
      <c r="EO5" s="61" t="s">
        <v>109</v>
      </c>
      <c r="EP5" s="61" t="s">
        <v>121</v>
      </c>
      <c r="EQ5" s="61" t="s">
        <v>111</v>
      </c>
      <c r="ER5" s="61" t="s">
        <v>120</v>
      </c>
      <c r="ES5" s="61" t="s">
        <v>113</v>
      </c>
      <c r="ET5" s="61" t="s">
        <v>114</v>
      </c>
      <c r="EU5" s="61" t="s">
        <v>115</v>
      </c>
      <c r="EV5" s="61" t="s">
        <v>116</v>
      </c>
      <c r="EW5" s="61" t="s">
        <v>117</v>
      </c>
      <c r="EX5" s="61" t="s">
        <v>118</v>
      </c>
    </row>
    <row r="6" spans="1:154" s="66" customFormat="1">
      <c r="A6" s="47" t="s">
        <v>128</v>
      </c>
      <c r="B6" s="62">
        <f>B8</f>
        <v>2017</v>
      </c>
      <c r="C6" s="62">
        <f t="shared" ref="C6:M6" si="2">C8</f>
        <v>242101</v>
      </c>
      <c r="D6" s="62">
        <f t="shared" si="2"/>
        <v>46</v>
      </c>
      <c r="E6" s="62">
        <f t="shared" si="2"/>
        <v>6</v>
      </c>
      <c r="F6" s="62">
        <f t="shared" si="2"/>
        <v>0</v>
      </c>
      <c r="G6" s="62">
        <f t="shared" si="2"/>
        <v>1</v>
      </c>
      <c r="H6" s="147" t="str">
        <f>IF(H8&lt;&gt;I8,H8,"")&amp;IF(I8&lt;&gt;J8,I8,"")&amp;"　"&amp;J8</f>
        <v>三重県亀山市　市立医療センター</v>
      </c>
      <c r="I6" s="148"/>
      <c r="J6" s="149"/>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4</v>
      </c>
      <c r="R6" s="62" t="str">
        <f t="shared" si="3"/>
        <v>-</v>
      </c>
      <c r="S6" s="62" t="str">
        <f t="shared" si="3"/>
        <v>透 訓</v>
      </c>
      <c r="T6" s="62" t="str">
        <f t="shared" si="3"/>
        <v>救 臨</v>
      </c>
      <c r="U6" s="63">
        <f>U8</f>
        <v>49945</v>
      </c>
      <c r="V6" s="63">
        <f>V8</f>
        <v>6980</v>
      </c>
      <c r="W6" s="62" t="str">
        <f>W8</f>
        <v>第２種該当</v>
      </c>
      <c r="X6" s="62" t="str">
        <f t="shared" si="3"/>
        <v>１０：１</v>
      </c>
      <c r="Y6" s="63">
        <f t="shared" si="3"/>
        <v>94</v>
      </c>
      <c r="Z6" s="63" t="str">
        <f t="shared" si="3"/>
        <v>-</v>
      </c>
      <c r="AA6" s="63" t="str">
        <f t="shared" si="3"/>
        <v>-</v>
      </c>
      <c r="AB6" s="63" t="str">
        <f t="shared" si="3"/>
        <v>-</v>
      </c>
      <c r="AC6" s="63" t="str">
        <f t="shared" si="3"/>
        <v>-</v>
      </c>
      <c r="AD6" s="63">
        <f t="shared" si="3"/>
        <v>94</v>
      </c>
      <c r="AE6" s="63">
        <f t="shared" si="3"/>
        <v>94</v>
      </c>
      <c r="AF6" s="63" t="str">
        <f t="shared" si="3"/>
        <v>-</v>
      </c>
      <c r="AG6" s="63">
        <f t="shared" si="3"/>
        <v>94</v>
      </c>
      <c r="AH6" s="64">
        <f>IF(AH8="-",NA(),AH8)</f>
        <v>96.8</v>
      </c>
      <c r="AI6" s="64">
        <f t="shared" ref="AI6:AQ6" si="4">IF(AI8="-",NA(),AI8)</f>
        <v>91.8</v>
      </c>
      <c r="AJ6" s="64">
        <f t="shared" si="4"/>
        <v>86.5</v>
      </c>
      <c r="AK6" s="64">
        <f t="shared" si="4"/>
        <v>84.9</v>
      </c>
      <c r="AL6" s="64">
        <f t="shared" si="4"/>
        <v>93.1</v>
      </c>
      <c r="AM6" s="64">
        <f t="shared" si="4"/>
        <v>96.3</v>
      </c>
      <c r="AN6" s="64">
        <f t="shared" si="4"/>
        <v>96.9</v>
      </c>
      <c r="AO6" s="64">
        <f t="shared" si="4"/>
        <v>98.3</v>
      </c>
      <c r="AP6" s="64">
        <f t="shared" si="4"/>
        <v>96.7</v>
      </c>
      <c r="AQ6" s="64">
        <f t="shared" si="4"/>
        <v>98.2</v>
      </c>
      <c r="AR6" s="64" t="str">
        <f>IF(AR8="-","【-】","【"&amp;SUBSTITUTE(TEXT(AR8,"#,##0.0"),"-","△")&amp;"】")</f>
        <v>【98.5】</v>
      </c>
      <c r="AS6" s="64">
        <f>IF(AS8="-",NA(),AS8)</f>
        <v>85.7</v>
      </c>
      <c r="AT6" s="64">
        <f t="shared" ref="AT6:BB6" si="5">IF(AT8="-",NA(),AT8)</f>
        <v>81.3</v>
      </c>
      <c r="AU6" s="64">
        <f t="shared" si="5"/>
        <v>77.599999999999994</v>
      </c>
      <c r="AV6" s="64">
        <f t="shared" si="5"/>
        <v>76.7</v>
      </c>
      <c r="AW6" s="64">
        <f t="shared" si="5"/>
        <v>84.1</v>
      </c>
      <c r="AX6" s="64">
        <f t="shared" si="5"/>
        <v>86.6</v>
      </c>
      <c r="AY6" s="64">
        <f t="shared" si="5"/>
        <v>85.4</v>
      </c>
      <c r="AZ6" s="64">
        <f t="shared" si="5"/>
        <v>85.3</v>
      </c>
      <c r="BA6" s="64">
        <f t="shared" si="5"/>
        <v>84.2</v>
      </c>
      <c r="BB6" s="64">
        <f t="shared" si="5"/>
        <v>78.099999999999994</v>
      </c>
      <c r="BC6" s="64" t="str">
        <f>IF(BC8="-","【-】","【"&amp;SUBSTITUTE(TEXT(BC8,"#,##0.0"),"-","△")&amp;"】")</f>
        <v>【89.7】</v>
      </c>
      <c r="BD6" s="64">
        <f>IF(BD8="-",NA(),BD8)</f>
        <v>21.5</v>
      </c>
      <c r="BE6" s="64">
        <f t="shared" ref="BE6:BM6" si="6">IF(BE8="-",NA(),BE8)</f>
        <v>36.4</v>
      </c>
      <c r="BF6" s="64">
        <f t="shared" si="6"/>
        <v>54</v>
      </c>
      <c r="BG6" s="64">
        <f t="shared" si="6"/>
        <v>76</v>
      </c>
      <c r="BH6" s="64">
        <f t="shared" si="6"/>
        <v>81.599999999999994</v>
      </c>
      <c r="BI6" s="64">
        <f t="shared" si="6"/>
        <v>121</v>
      </c>
      <c r="BJ6" s="64">
        <f t="shared" si="6"/>
        <v>112.9</v>
      </c>
      <c r="BK6" s="64">
        <f t="shared" si="6"/>
        <v>118.9</v>
      </c>
      <c r="BL6" s="64">
        <f t="shared" si="6"/>
        <v>119.5</v>
      </c>
      <c r="BM6" s="64">
        <f t="shared" si="6"/>
        <v>114.4</v>
      </c>
      <c r="BN6" s="64" t="str">
        <f>IF(BN8="-","【-】","【"&amp;SUBSTITUTE(TEXT(BN8,"#,##0.0"),"-","△")&amp;"】")</f>
        <v>【64.7】</v>
      </c>
      <c r="BO6" s="64">
        <f>IF(BO8="-",NA(),BO8)</f>
        <v>54.6</v>
      </c>
      <c r="BP6" s="64">
        <f t="shared" ref="BP6:BX6" si="7">IF(BP8="-",NA(),BP8)</f>
        <v>50.9</v>
      </c>
      <c r="BQ6" s="64">
        <f t="shared" si="7"/>
        <v>55.8</v>
      </c>
      <c r="BR6" s="64">
        <f t="shared" si="7"/>
        <v>55.3</v>
      </c>
      <c r="BS6" s="64">
        <f t="shared" si="7"/>
        <v>68.7</v>
      </c>
      <c r="BT6" s="64">
        <f t="shared" si="7"/>
        <v>68.5</v>
      </c>
      <c r="BU6" s="64">
        <f t="shared" si="7"/>
        <v>68.3</v>
      </c>
      <c r="BV6" s="64">
        <f t="shared" si="7"/>
        <v>67.900000000000006</v>
      </c>
      <c r="BW6" s="64">
        <f t="shared" si="7"/>
        <v>69.8</v>
      </c>
      <c r="BX6" s="64">
        <f t="shared" si="7"/>
        <v>67.900000000000006</v>
      </c>
      <c r="BY6" s="64" t="str">
        <f>IF(BY8="-","【-】","【"&amp;SUBSTITUTE(TEXT(BY8,"#,##0.0"),"-","△")&amp;"】")</f>
        <v>【74.8】</v>
      </c>
      <c r="BZ6" s="65">
        <f>IF(BZ8="-",NA(),BZ8)</f>
        <v>31342</v>
      </c>
      <c r="CA6" s="65">
        <f t="shared" ref="CA6:CI6" si="8">IF(CA8="-",NA(),CA8)</f>
        <v>32167</v>
      </c>
      <c r="CB6" s="65">
        <f t="shared" si="8"/>
        <v>32327</v>
      </c>
      <c r="CC6" s="65">
        <f t="shared" si="8"/>
        <v>31149</v>
      </c>
      <c r="CD6" s="65">
        <f t="shared" si="8"/>
        <v>31738</v>
      </c>
      <c r="CE6" s="65">
        <f t="shared" si="8"/>
        <v>31585</v>
      </c>
      <c r="CF6" s="65">
        <f t="shared" si="8"/>
        <v>32431</v>
      </c>
      <c r="CG6" s="65">
        <f t="shared" si="8"/>
        <v>32532</v>
      </c>
      <c r="CH6" s="65">
        <f t="shared" si="8"/>
        <v>33492</v>
      </c>
      <c r="CI6" s="65">
        <f t="shared" si="8"/>
        <v>25249</v>
      </c>
      <c r="CJ6" s="64" t="str">
        <f>IF(CJ8="-","【-】","【"&amp;SUBSTITUTE(TEXT(CJ8,"#,##0"),"-","△")&amp;"】")</f>
        <v>【50,718】</v>
      </c>
      <c r="CK6" s="65">
        <f>IF(CK8="-",NA(),CK8)</f>
        <v>15308</v>
      </c>
      <c r="CL6" s="65">
        <f t="shared" ref="CL6:CT6" si="9">IF(CL8="-",NA(),CL8)</f>
        <v>14679</v>
      </c>
      <c r="CM6" s="65">
        <f t="shared" si="9"/>
        <v>14921</v>
      </c>
      <c r="CN6" s="65">
        <f t="shared" si="9"/>
        <v>14998</v>
      </c>
      <c r="CO6" s="65">
        <f t="shared" si="9"/>
        <v>14032</v>
      </c>
      <c r="CP6" s="65">
        <f t="shared" si="9"/>
        <v>9437</v>
      </c>
      <c r="CQ6" s="65">
        <f t="shared" si="9"/>
        <v>9726</v>
      </c>
      <c r="CR6" s="65">
        <f t="shared" si="9"/>
        <v>10037</v>
      </c>
      <c r="CS6" s="65">
        <f t="shared" si="9"/>
        <v>9976</v>
      </c>
      <c r="CT6" s="65">
        <f t="shared" si="9"/>
        <v>8852</v>
      </c>
      <c r="CU6" s="64" t="str">
        <f>IF(CU8="-","【-】","【"&amp;SUBSTITUTE(TEXT(CU8,"#,##0"),"-","△")&amp;"】")</f>
        <v>【14,202】</v>
      </c>
      <c r="CV6" s="64">
        <f>IF(CV8="-",NA(),CV8)</f>
        <v>56.5</v>
      </c>
      <c r="CW6" s="64">
        <f t="shared" ref="CW6:DE6" si="10">IF(CW8="-",NA(),CW8)</f>
        <v>62.5</v>
      </c>
      <c r="CX6" s="64">
        <f t="shared" si="10"/>
        <v>64</v>
      </c>
      <c r="CY6" s="64">
        <f t="shared" si="10"/>
        <v>67.7</v>
      </c>
      <c r="CZ6" s="64">
        <f t="shared" si="10"/>
        <v>65.3</v>
      </c>
      <c r="DA6" s="64">
        <f t="shared" si="10"/>
        <v>61.2</v>
      </c>
      <c r="DB6" s="64">
        <f t="shared" si="10"/>
        <v>62.1</v>
      </c>
      <c r="DC6" s="64">
        <f t="shared" si="10"/>
        <v>62.5</v>
      </c>
      <c r="DD6" s="64">
        <f t="shared" si="10"/>
        <v>63.4</v>
      </c>
      <c r="DE6" s="64">
        <f t="shared" si="10"/>
        <v>70.3</v>
      </c>
      <c r="DF6" s="64" t="str">
        <f>IF(DF8="-","【-】","【"&amp;SUBSTITUTE(TEXT(DF8,"#,##0.0"),"-","△")&amp;"】")</f>
        <v>【55.0】</v>
      </c>
      <c r="DG6" s="64">
        <f>IF(DG8="-",NA(),DG8)</f>
        <v>24.4</v>
      </c>
      <c r="DH6" s="64">
        <f t="shared" ref="DH6:DP6" si="11">IF(DH8="-",NA(),DH8)</f>
        <v>22.9</v>
      </c>
      <c r="DI6" s="64">
        <f t="shared" si="11"/>
        <v>22</v>
      </c>
      <c r="DJ6" s="64">
        <f t="shared" si="11"/>
        <v>21</v>
      </c>
      <c r="DK6" s="64">
        <f t="shared" si="11"/>
        <v>15.8</v>
      </c>
      <c r="DL6" s="64">
        <f t="shared" si="11"/>
        <v>19.3</v>
      </c>
      <c r="DM6" s="64">
        <f t="shared" si="11"/>
        <v>18.899999999999999</v>
      </c>
      <c r="DN6" s="64">
        <f t="shared" si="11"/>
        <v>19</v>
      </c>
      <c r="DO6" s="64">
        <f t="shared" si="11"/>
        <v>18.7</v>
      </c>
      <c r="DP6" s="64">
        <f t="shared" si="11"/>
        <v>17</v>
      </c>
      <c r="DQ6" s="64" t="str">
        <f>IF(DQ8="-","【-】","【"&amp;SUBSTITUTE(TEXT(DQ8,"#,##0.0"),"-","△")&amp;"】")</f>
        <v>【24.3】</v>
      </c>
      <c r="DR6" s="64">
        <f>IF(DR8="-",NA(),DR8)</f>
        <v>53.8</v>
      </c>
      <c r="DS6" s="64">
        <f t="shared" ref="DS6:EA6" si="12">IF(DS8="-",NA(),DS8)</f>
        <v>55.9</v>
      </c>
      <c r="DT6" s="64">
        <f t="shared" si="12"/>
        <v>56</v>
      </c>
      <c r="DU6" s="64">
        <f t="shared" si="12"/>
        <v>58.6</v>
      </c>
      <c r="DV6" s="64">
        <f t="shared" si="12"/>
        <v>60.8</v>
      </c>
      <c r="DW6" s="64">
        <f t="shared" si="12"/>
        <v>48</v>
      </c>
      <c r="DX6" s="64">
        <f t="shared" si="12"/>
        <v>52.2</v>
      </c>
      <c r="DY6" s="64">
        <f t="shared" si="12"/>
        <v>52.4</v>
      </c>
      <c r="DZ6" s="64">
        <f t="shared" si="12"/>
        <v>52.5</v>
      </c>
      <c r="EA6" s="64">
        <f t="shared" si="12"/>
        <v>53.8</v>
      </c>
      <c r="EB6" s="64" t="str">
        <f>IF(EB8="-","【-】","【"&amp;SUBSTITUTE(TEXT(EB8,"#,##0.0"),"-","△")&amp;"】")</f>
        <v>【51.6】</v>
      </c>
      <c r="EC6" s="64">
        <f>IF(EC8="-",NA(),EC8)</f>
        <v>78.099999999999994</v>
      </c>
      <c r="ED6" s="64">
        <f t="shared" ref="ED6:EL6" si="13">IF(ED8="-",NA(),ED8)</f>
        <v>81.599999999999994</v>
      </c>
      <c r="EE6" s="64">
        <f t="shared" si="13"/>
        <v>85.3</v>
      </c>
      <c r="EF6" s="64">
        <f t="shared" si="13"/>
        <v>88.6</v>
      </c>
      <c r="EG6" s="64">
        <f t="shared" si="13"/>
        <v>89.1</v>
      </c>
      <c r="EH6" s="64">
        <f t="shared" si="13"/>
        <v>63.3</v>
      </c>
      <c r="EI6" s="64">
        <f t="shared" si="13"/>
        <v>69.599999999999994</v>
      </c>
      <c r="EJ6" s="64">
        <f t="shared" si="13"/>
        <v>69.2</v>
      </c>
      <c r="EK6" s="64">
        <f t="shared" si="13"/>
        <v>69.7</v>
      </c>
      <c r="EL6" s="64">
        <f t="shared" si="13"/>
        <v>71</v>
      </c>
      <c r="EM6" s="64" t="str">
        <f>IF(EM8="-","【-】","【"&amp;SUBSTITUTE(TEXT(EM8,"#,##0.0"),"-","△")&amp;"】")</f>
        <v>【67.6】</v>
      </c>
      <c r="EN6" s="65">
        <f>IF(EN8="-",NA(),EN8)</f>
        <v>51262480</v>
      </c>
      <c r="EO6" s="65">
        <f t="shared" ref="EO6:EW6" si="14">IF(EO8="-",NA(),EO8)</f>
        <v>51205270</v>
      </c>
      <c r="EP6" s="65">
        <f t="shared" si="14"/>
        <v>52575980</v>
      </c>
      <c r="EQ6" s="65">
        <f t="shared" si="14"/>
        <v>51761750</v>
      </c>
      <c r="ER6" s="65">
        <f t="shared" si="14"/>
        <v>54994415</v>
      </c>
      <c r="ES6" s="65">
        <f t="shared" si="14"/>
        <v>34139294</v>
      </c>
      <c r="ET6" s="65">
        <f t="shared" si="14"/>
        <v>35115689</v>
      </c>
      <c r="EU6" s="65">
        <f t="shared" si="14"/>
        <v>35730958</v>
      </c>
      <c r="EV6" s="65">
        <f t="shared" si="14"/>
        <v>37752628</v>
      </c>
      <c r="EW6" s="65">
        <f t="shared" si="14"/>
        <v>38480542</v>
      </c>
      <c r="EX6" s="65" t="str">
        <f>IF(EX8="-","【-】","【"&amp;SUBSTITUTE(TEXT(EX8,"#,##0"),"-","△")&amp;"】")</f>
        <v>【45,442,498】</v>
      </c>
    </row>
    <row r="7" spans="1:154" s="66" customFormat="1">
      <c r="A7" s="47" t="s">
        <v>129</v>
      </c>
      <c r="B7" s="62">
        <f t="shared" ref="B7:AG7" si="15">B8</f>
        <v>2017</v>
      </c>
      <c r="C7" s="62">
        <f t="shared" si="15"/>
        <v>242101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4</v>
      </c>
      <c r="R7" s="62" t="str">
        <f t="shared" si="15"/>
        <v>-</v>
      </c>
      <c r="S7" s="62" t="str">
        <f t="shared" si="15"/>
        <v>透 訓</v>
      </c>
      <c r="T7" s="62" t="str">
        <f t="shared" si="15"/>
        <v>救 臨</v>
      </c>
      <c r="U7" s="63">
        <f>U8</f>
        <v>49945</v>
      </c>
      <c r="V7" s="63">
        <f>V8</f>
        <v>6980</v>
      </c>
      <c r="W7" s="62" t="str">
        <f>W8</f>
        <v>第２種該当</v>
      </c>
      <c r="X7" s="62" t="str">
        <f t="shared" si="15"/>
        <v>１０：１</v>
      </c>
      <c r="Y7" s="63">
        <f t="shared" si="15"/>
        <v>94</v>
      </c>
      <c r="Z7" s="63" t="str">
        <f t="shared" si="15"/>
        <v>-</v>
      </c>
      <c r="AA7" s="63" t="str">
        <f t="shared" si="15"/>
        <v>-</v>
      </c>
      <c r="AB7" s="63" t="str">
        <f t="shared" si="15"/>
        <v>-</v>
      </c>
      <c r="AC7" s="63" t="str">
        <f t="shared" si="15"/>
        <v>-</v>
      </c>
      <c r="AD7" s="63">
        <f t="shared" si="15"/>
        <v>94</v>
      </c>
      <c r="AE7" s="63">
        <f t="shared" si="15"/>
        <v>94</v>
      </c>
      <c r="AF7" s="63" t="str">
        <f t="shared" si="15"/>
        <v>-</v>
      </c>
      <c r="AG7" s="63">
        <f t="shared" si="15"/>
        <v>94</v>
      </c>
      <c r="AH7" s="64">
        <f>AH8</f>
        <v>96.8</v>
      </c>
      <c r="AI7" s="64">
        <f t="shared" ref="AI7:AQ7" si="16">AI8</f>
        <v>91.8</v>
      </c>
      <c r="AJ7" s="64">
        <f t="shared" si="16"/>
        <v>86.5</v>
      </c>
      <c r="AK7" s="64">
        <f t="shared" si="16"/>
        <v>84.9</v>
      </c>
      <c r="AL7" s="64">
        <f t="shared" si="16"/>
        <v>93.1</v>
      </c>
      <c r="AM7" s="64">
        <f t="shared" si="16"/>
        <v>96.3</v>
      </c>
      <c r="AN7" s="64">
        <f t="shared" si="16"/>
        <v>96.9</v>
      </c>
      <c r="AO7" s="64">
        <f t="shared" si="16"/>
        <v>98.3</v>
      </c>
      <c r="AP7" s="64">
        <f t="shared" si="16"/>
        <v>96.7</v>
      </c>
      <c r="AQ7" s="64">
        <f t="shared" si="16"/>
        <v>98.2</v>
      </c>
      <c r="AR7" s="64"/>
      <c r="AS7" s="64">
        <f>AS8</f>
        <v>85.7</v>
      </c>
      <c r="AT7" s="64">
        <f t="shared" ref="AT7:BB7" si="17">AT8</f>
        <v>81.3</v>
      </c>
      <c r="AU7" s="64">
        <f t="shared" si="17"/>
        <v>77.599999999999994</v>
      </c>
      <c r="AV7" s="64">
        <f t="shared" si="17"/>
        <v>76.7</v>
      </c>
      <c r="AW7" s="64">
        <f t="shared" si="17"/>
        <v>84.1</v>
      </c>
      <c r="AX7" s="64">
        <f t="shared" si="17"/>
        <v>86.6</v>
      </c>
      <c r="AY7" s="64">
        <f t="shared" si="17"/>
        <v>85.4</v>
      </c>
      <c r="AZ7" s="64">
        <f t="shared" si="17"/>
        <v>85.3</v>
      </c>
      <c r="BA7" s="64">
        <f t="shared" si="17"/>
        <v>84.2</v>
      </c>
      <c r="BB7" s="64">
        <f t="shared" si="17"/>
        <v>78.099999999999994</v>
      </c>
      <c r="BC7" s="64"/>
      <c r="BD7" s="64">
        <f>BD8</f>
        <v>21.5</v>
      </c>
      <c r="BE7" s="64">
        <f t="shared" ref="BE7:BM7" si="18">BE8</f>
        <v>36.4</v>
      </c>
      <c r="BF7" s="64">
        <f t="shared" si="18"/>
        <v>54</v>
      </c>
      <c r="BG7" s="64">
        <f t="shared" si="18"/>
        <v>76</v>
      </c>
      <c r="BH7" s="64">
        <f t="shared" si="18"/>
        <v>81.599999999999994</v>
      </c>
      <c r="BI7" s="64">
        <f t="shared" si="18"/>
        <v>121</v>
      </c>
      <c r="BJ7" s="64">
        <f t="shared" si="18"/>
        <v>112.9</v>
      </c>
      <c r="BK7" s="64">
        <f t="shared" si="18"/>
        <v>118.9</v>
      </c>
      <c r="BL7" s="64">
        <f t="shared" si="18"/>
        <v>119.5</v>
      </c>
      <c r="BM7" s="64">
        <f t="shared" si="18"/>
        <v>114.4</v>
      </c>
      <c r="BN7" s="64"/>
      <c r="BO7" s="64">
        <f>BO8</f>
        <v>54.6</v>
      </c>
      <c r="BP7" s="64">
        <f t="shared" ref="BP7:BX7" si="19">BP8</f>
        <v>50.9</v>
      </c>
      <c r="BQ7" s="64">
        <f t="shared" si="19"/>
        <v>55.8</v>
      </c>
      <c r="BR7" s="64">
        <f t="shared" si="19"/>
        <v>55.3</v>
      </c>
      <c r="BS7" s="64">
        <f t="shared" si="19"/>
        <v>68.7</v>
      </c>
      <c r="BT7" s="64">
        <f t="shared" si="19"/>
        <v>68.5</v>
      </c>
      <c r="BU7" s="64">
        <f t="shared" si="19"/>
        <v>68.3</v>
      </c>
      <c r="BV7" s="64">
        <f t="shared" si="19"/>
        <v>67.900000000000006</v>
      </c>
      <c r="BW7" s="64">
        <f t="shared" si="19"/>
        <v>69.8</v>
      </c>
      <c r="BX7" s="64">
        <f t="shared" si="19"/>
        <v>67.900000000000006</v>
      </c>
      <c r="BY7" s="64"/>
      <c r="BZ7" s="65">
        <f>BZ8</f>
        <v>31342</v>
      </c>
      <c r="CA7" s="65">
        <f t="shared" ref="CA7:CI7" si="20">CA8</f>
        <v>32167</v>
      </c>
      <c r="CB7" s="65">
        <f t="shared" si="20"/>
        <v>32327</v>
      </c>
      <c r="CC7" s="65">
        <f t="shared" si="20"/>
        <v>31149</v>
      </c>
      <c r="CD7" s="65">
        <f t="shared" si="20"/>
        <v>31738</v>
      </c>
      <c r="CE7" s="65">
        <f t="shared" si="20"/>
        <v>31585</v>
      </c>
      <c r="CF7" s="65">
        <f t="shared" si="20"/>
        <v>32431</v>
      </c>
      <c r="CG7" s="65">
        <f t="shared" si="20"/>
        <v>32532</v>
      </c>
      <c r="CH7" s="65">
        <f t="shared" si="20"/>
        <v>33492</v>
      </c>
      <c r="CI7" s="65">
        <f t="shared" si="20"/>
        <v>25249</v>
      </c>
      <c r="CJ7" s="64"/>
      <c r="CK7" s="65">
        <f>CK8</f>
        <v>15308</v>
      </c>
      <c r="CL7" s="65">
        <f t="shared" ref="CL7:CT7" si="21">CL8</f>
        <v>14679</v>
      </c>
      <c r="CM7" s="65">
        <f t="shared" si="21"/>
        <v>14921</v>
      </c>
      <c r="CN7" s="65">
        <f t="shared" si="21"/>
        <v>14998</v>
      </c>
      <c r="CO7" s="65">
        <f t="shared" si="21"/>
        <v>14032</v>
      </c>
      <c r="CP7" s="65">
        <f t="shared" si="21"/>
        <v>9437</v>
      </c>
      <c r="CQ7" s="65">
        <f t="shared" si="21"/>
        <v>9726</v>
      </c>
      <c r="CR7" s="65">
        <f t="shared" si="21"/>
        <v>10037</v>
      </c>
      <c r="CS7" s="65">
        <f t="shared" si="21"/>
        <v>9976</v>
      </c>
      <c r="CT7" s="65">
        <f t="shared" si="21"/>
        <v>8852</v>
      </c>
      <c r="CU7" s="64"/>
      <c r="CV7" s="64">
        <f>CV8</f>
        <v>56.5</v>
      </c>
      <c r="CW7" s="64">
        <f t="shared" ref="CW7:DE7" si="22">CW8</f>
        <v>62.5</v>
      </c>
      <c r="CX7" s="64">
        <f t="shared" si="22"/>
        <v>64</v>
      </c>
      <c r="CY7" s="64">
        <f t="shared" si="22"/>
        <v>67.7</v>
      </c>
      <c r="CZ7" s="64">
        <f t="shared" si="22"/>
        <v>65.3</v>
      </c>
      <c r="DA7" s="64">
        <f t="shared" si="22"/>
        <v>61.2</v>
      </c>
      <c r="DB7" s="64">
        <f t="shared" si="22"/>
        <v>62.1</v>
      </c>
      <c r="DC7" s="64">
        <f t="shared" si="22"/>
        <v>62.5</v>
      </c>
      <c r="DD7" s="64">
        <f t="shared" si="22"/>
        <v>63.4</v>
      </c>
      <c r="DE7" s="64">
        <f t="shared" si="22"/>
        <v>70.3</v>
      </c>
      <c r="DF7" s="64"/>
      <c r="DG7" s="64">
        <f>DG8</f>
        <v>24.4</v>
      </c>
      <c r="DH7" s="64">
        <f t="shared" ref="DH7:DP7" si="23">DH8</f>
        <v>22.9</v>
      </c>
      <c r="DI7" s="64">
        <f t="shared" si="23"/>
        <v>22</v>
      </c>
      <c r="DJ7" s="64">
        <f t="shared" si="23"/>
        <v>21</v>
      </c>
      <c r="DK7" s="64">
        <f t="shared" si="23"/>
        <v>15.8</v>
      </c>
      <c r="DL7" s="64">
        <f t="shared" si="23"/>
        <v>19.3</v>
      </c>
      <c r="DM7" s="64">
        <f t="shared" si="23"/>
        <v>18.899999999999999</v>
      </c>
      <c r="DN7" s="64">
        <f t="shared" si="23"/>
        <v>19</v>
      </c>
      <c r="DO7" s="64">
        <f t="shared" si="23"/>
        <v>18.7</v>
      </c>
      <c r="DP7" s="64">
        <f t="shared" si="23"/>
        <v>17</v>
      </c>
      <c r="DQ7" s="64"/>
      <c r="DR7" s="64">
        <f>DR8</f>
        <v>53.8</v>
      </c>
      <c r="DS7" s="64">
        <f t="shared" ref="DS7:EA7" si="24">DS8</f>
        <v>55.9</v>
      </c>
      <c r="DT7" s="64">
        <f t="shared" si="24"/>
        <v>56</v>
      </c>
      <c r="DU7" s="64">
        <f t="shared" si="24"/>
        <v>58.6</v>
      </c>
      <c r="DV7" s="64">
        <f t="shared" si="24"/>
        <v>60.8</v>
      </c>
      <c r="DW7" s="64">
        <f t="shared" si="24"/>
        <v>48</v>
      </c>
      <c r="DX7" s="64">
        <f t="shared" si="24"/>
        <v>52.2</v>
      </c>
      <c r="DY7" s="64">
        <f t="shared" si="24"/>
        <v>52.4</v>
      </c>
      <c r="DZ7" s="64">
        <f t="shared" si="24"/>
        <v>52.5</v>
      </c>
      <c r="EA7" s="64">
        <f t="shared" si="24"/>
        <v>53.8</v>
      </c>
      <c r="EB7" s="64"/>
      <c r="EC7" s="64">
        <f>EC8</f>
        <v>78.099999999999994</v>
      </c>
      <c r="ED7" s="64">
        <f t="shared" ref="ED7:EL7" si="25">ED8</f>
        <v>81.599999999999994</v>
      </c>
      <c r="EE7" s="64">
        <f t="shared" si="25"/>
        <v>85.3</v>
      </c>
      <c r="EF7" s="64">
        <f t="shared" si="25"/>
        <v>88.6</v>
      </c>
      <c r="EG7" s="64">
        <f t="shared" si="25"/>
        <v>89.1</v>
      </c>
      <c r="EH7" s="64">
        <f t="shared" si="25"/>
        <v>63.3</v>
      </c>
      <c r="EI7" s="64">
        <f t="shared" si="25"/>
        <v>69.599999999999994</v>
      </c>
      <c r="EJ7" s="64">
        <f t="shared" si="25"/>
        <v>69.2</v>
      </c>
      <c r="EK7" s="64">
        <f t="shared" si="25"/>
        <v>69.7</v>
      </c>
      <c r="EL7" s="64">
        <f t="shared" si="25"/>
        <v>71</v>
      </c>
      <c r="EM7" s="64"/>
      <c r="EN7" s="65">
        <f>EN8</f>
        <v>51262480</v>
      </c>
      <c r="EO7" s="65">
        <f t="shared" ref="EO7:EW7" si="26">EO8</f>
        <v>51205270</v>
      </c>
      <c r="EP7" s="65">
        <f t="shared" si="26"/>
        <v>52575980</v>
      </c>
      <c r="EQ7" s="65">
        <f t="shared" si="26"/>
        <v>51761750</v>
      </c>
      <c r="ER7" s="65">
        <f t="shared" si="26"/>
        <v>54994415</v>
      </c>
      <c r="ES7" s="65">
        <f t="shared" si="26"/>
        <v>34139294</v>
      </c>
      <c r="ET7" s="65">
        <f t="shared" si="26"/>
        <v>35115689</v>
      </c>
      <c r="EU7" s="65">
        <f t="shared" si="26"/>
        <v>35730958</v>
      </c>
      <c r="EV7" s="65">
        <f t="shared" si="26"/>
        <v>37752628</v>
      </c>
      <c r="EW7" s="65">
        <f t="shared" si="26"/>
        <v>38480542</v>
      </c>
      <c r="EX7" s="65"/>
    </row>
    <row r="8" spans="1:154" s="66" customFormat="1">
      <c r="A8" s="47"/>
      <c r="B8" s="67">
        <v>2017</v>
      </c>
      <c r="C8" s="67">
        <v>242101</v>
      </c>
      <c r="D8" s="67">
        <v>46</v>
      </c>
      <c r="E8" s="67">
        <v>6</v>
      </c>
      <c r="F8" s="67">
        <v>0</v>
      </c>
      <c r="G8" s="67">
        <v>1</v>
      </c>
      <c r="H8" s="67" t="s">
        <v>130</v>
      </c>
      <c r="I8" s="67" t="s">
        <v>131</v>
      </c>
      <c r="J8" s="67" t="s">
        <v>132</v>
      </c>
      <c r="K8" s="67" t="s">
        <v>133</v>
      </c>
      <c r="L8" s="67" t="s">
        <v>134</v>
      </c>
      <c r="M8" s="67" t="s">
        <v>135</v>
      </c>
      <c r="N8" s="67" t="s">
        <v>136</v>
      </c>
      <c r="O8" s="67" t="s">
        <v>137</v>
      </c>
      <c r="P8" s="67" t="s">
        <v>138</v>
      </c>
      <c r="Q8" s="68">
        <v>4</v>
      </c>
      <c r="R8" s="67" t="s">
        <v>139</v>
      </c>
      <c r="S8" s="67" t="s">
        <v>140</v>
      </c>
      <c r="T8" s="67" t="s">
        <v>141</v>
      </c>
      <c r="U8" s="68">
        <v>49945</v>
      </c>
      <c r="V8" s="68">
        <v>6980</v>
      </c>
      <c r="W8" s="67" t="s">
        <v>142</v>
      </c>
      <c r="X8" s="69" t="s">
        <v>143</v>
      </c>
      <c r="Y8" s="68">
        <v>94</v>
      </c>
      <c r="Z8" s="68" t="s">
        <v>139</v>
      </c>
      <c r="AA8" s="68" t="s">
        <v>139</v>
      </c>
      <c r="AB8" s="68" t="s">
        <v>139</v>
      </c>
      <c r="AC8" s="68" t="s">
        <v>139</v>
      </c>
      <c r="AD8" s="68">
        <v>94</v>
      </c>
      <c r="AE8" s="68">
        <v>94</v>
      </c>
      <c r="AF8" s="68" t="s">
        <v>139</v>
      </c>
      <c r="AG8" s="68">
        <v>94</v>
      </c>
      <c r="AH8" s="70">
        <v>96.8</v>
      </c>
      <c r="AI8" s="70">
        <v>91.8</v>
      </c>
      <c r="AJ8" s="70">
        <v>86.5</v>
      </c>
      <c r="AK8" s="70">
        <v>84.9</v>
      </c>
      <c r="AL8" s="70">
        <v>93.1</v>
      </c>
      <c r="AM8" s="70">
        <v>96.3</v>
      </c>
      <c r="AN8" s="70">
        <v>96.9</v>
      </c>
      <c r="AO8" s="70">
        <v>98.3</v>
      </c>
      <c r="AP8" s="70">
        <v>96.7</v>
      </c>
      <c r="AQ8" s="70">
        <v>98.2</v>
      </c>
      <c r="AR8" s="70">
        <v>98.5</v>
      </c>
      <c r="AS8" s="70">
        <v>85.7</v>
      </c>
      <c r="AT8" s="70">
        <v>81.3</v>
      </c>
      <c r="AU8" s="70">
        <v>77.599999999999994</v>
      </c>
      <c r="AV8" s="70">
        <v>76.7</v>
      </c>
      <c r="AW8" s="70">
        <v>84.1</v>
      </c>
      <c r="AX8" s="70">
        <v>86.6</v>
      </c>
      <c r="AY8" s="70">
        <v>85.4</v>
      </c>
      <c r="AZ8" s="70">
        <v>85.3</v>
      </c>
      <c r="BA8" s="70">
        <v>84.2</v>
      </c>
      <c r="BB8" s="70">
        <v>78.099999999999994</v>
      </c>
      <c r="BC8" s="70">
        <v>89.7</v>
      </c>
      <c r="BD8" s="71">
        <v>21.5</v>
      </c>
      <c r="BE8" s="71">
        <v>36.4</v>
      </c>
      <c r="BF8" s="71">
        <v>54</v>
      </c>
      <c r="BG8" s="71">
        <v>76</v>
      </c>
      <c r="BH8" s="71">
        <v>81.599999999999994</v>
      </c>
      <c r="BI8" s="71">
        <v>121</v>
      </c>
      <c r="BJ8" s="71">
        <v>112.9</v>
      </c>
      <c r="BK8" s="71">
        <v>118.9</v>
      </c>
      <c r="BL8" s="71">
        <v>119.5</v>
      </c>
      <c r="BM8" s="71">
        <v>114.4</v>
      </c>
      <c r="BN8" s="71">
        <v>64.7</v>
      </c>
      <c r="BO8" s="70">
        <v>54.6</v>
      </c>
      <c r="BP8" s="70">
        <v>50.9</v>
      </c>
      <c r="BQ8" s="70">
        <v>55.8</v>
      </c>
      <c r="BR8" s="70">
        <v>55.3</v>
      </c>
      <c r="BS8" s="70">
        <v>68.7</v>
      </c>
      <c r="BT8" s="70">
        <v>68.5</v>
      </c>
      <c r="BU8" s="70">
        <v>68.3</v>
      </c>
      <c r="BV8" s="70">
        <v>67.900000000000006</v>
      </c>
      <c r="BW8" s="70">
        <v>69.8</v>
      </c>
      <c r="BX8" s="70">
        <v>67.900000000000006</v>
      </c>
      <c r="BY8" s="70">
        <v>74.8</v>
      </c>
      <c r="BZ8" s="71">
        <v>31342</v>
      </c>
      <c r="CA8" s="71">
        <v>32167</v>
      </c>
      <c r="CB8" s="71">
        <v>32327</v>
      </c>
      <c r="CC8" s="71">
        <v>31149</v>
      </c>
      <c r="CD8" s="71">
        <v>31738</v>
      </c>
      <c r="CE8" s="71">
        <v>31585</v>
      </c>
      <c r="CF8" s="71">
        <v>32431</v>
      </c>
      <c r="CG8" s="71">
        <v>32532</v>
      </c>
      <c r="CH8" s="71">
        <v>33492</v>
      </c>
      <c r="CI8" s="71">
        <v>25249</v>
      </c>
      <c r="CJ8" s="70">
        <v>50718</v>
      </c>
      <c r="CK8" s="71">
        <v>15308</v>
      </c>
      <c r="CL8" s="71">
        <v>14679</v>
      </c>
      <c r="CM8" s="71">
        <v>14921</v>
      </c>
      <c r="CN8" s="71">
        <v>14998</v>
      </c>
      <c r="CO8" s="71">
        <v>14032</v>
      </c>
      <c r="CP8" s="71">
        <v>9437</v>
      </c>
      <c r="CQ8" s="71">
        <v>9726</v>
      </c>
      <c r="CR8" s="71">
        <v>10037</v>
      </c>
      <c r="CS8" s="71">
        <v>9976</v>
      </c>
      <c r="CT8" s="71">
        <v>8852</v>
      </c>
      <c r="CU8" s="70">
        <v>14202</v>
      </c>
      <c r="CV8" s="71">
        <v>56.5</v>
      </c>
      <c r="CW8" s="71">
        <v>62.5</v>
      </c>
      <c r="CX8" s="71">
        <v>64</v>
      </c>
      <c r="CY8" s="71">
        <v>67.7</v>
      </c>
      <c r="CZ8" s="71">
        <v>65.3</v>
      </c>
      <c r="DA8" s="71">
        <v>61.2</v>
      </c>
      <c r="DB8" s="71">
        <v>62.1</v>
      </c>
      <c r="DC8" s="71">
        <v>62.5</v>
      </c>
      <c r="DD8" s="71">
        <v>63.4</v>
      </c>
      <c r="DE8" s="71">
        <v>70.3</v>
      </c>
      <c r="DF8" s="71">
        <v>55</v>
      </c>
      <c r="DG8" s="71">
        <v>24.4</v>
      </c>
      <c r="DH8" s="71">
        <v>22.9</v>
      </c>
      <c r="DI8" s="71">
        <v>22</v>
      </c>
      <c r="DJ8" s="71">
        <v>21</v>
      </c>
      <c r="DK8" s="71">
        <v>15.8</v>
      </c>
      <c r="DL8" s="71">
        <v>19.3</v>
      </c>
      <c r="DM8" s="71">
        <v>18.899999999999999</v>
      </c>
      <c r="DN8" s="71">
        <v>19</v>
      </c>
      <c r="DO8" s="71">
        <v>18.7</v>
      </c>
      <c r="DP8" s="71">
        <v>17</v>
      </c>
      <c r="DQ8" s="71">
        <v>24.3</v>
      </c>
      <c r="DR8" s="70">
        <v>53.8</v>
      </c>
      <c r="DS8" s="70">
        <v>55.9</v>
      </c>
      <c r="DT8" s="70">
        <v>56</v>
      </c>
      <c r="DU8" s="70">
        <v>58.6</v>
      </c>
      <c r="DV8" s="70">
        <v>60.8</v>
      </c>
      <c r="DW8" s="70">
        <v>48</v>
      </c>
      <c r="DX8" s="70">
        <v>52.2</v>
      </c>
      <c r="DY8" s="70">
        <v>52.4</v>
      </c>
      <c r="DZ8" s="70">
        <v>52.5</v>
      </c>
      <c r="EA8" s="70">
        <v>53.8</v>
      </c>
      <c r="EB8" s="70">
        <v>51.6</v>
      </c>
      <c r="EC8" s="70">
        <v>78.099999999999994</v>
      </c>
      <c r="ED8" s="70">
        <v>81.599999999999994</v>
      </c>
      <c r="EE8" s="70">
        <v>85.3</v>
      </c>
      <c r="EF8" s="70">
        <v>88.6</v>
      </c>
      <c r="EG8" s="70">
        <v>89.1</v>
      </c>
      <c r="EH8" s="70">
        <v>63.3</v>
      </c>
      <c r="EI8" s="70">
        <v>69.599999999999994</v>
      </c>
      <c r="EJ8" s="70">
        <v>69.2</v>
      </c>
      <c r="EK8" s="70">
        <v>69.7</v>
      </c>
      <c r="EL8" s="70">
        <v>71</v>
      </c>
      <c r="EM8" s="70">
        <v>67.599999999999994</v>
      </c>
      <c r="EN8" s="71">
        <v>51262480</v>
      </c>
      <c r="EO8" s="71">
        <v>51205270</v>
      </c>
      <c r="EP8" s="71">
        <v>52575980</v>
      </c>
      <c r="EQ8" s="71">
        <v>51761750</v>
      </c>
      <c r="ER8" s="71">
        <v>54994415</v>
      </c>
      <c r="ES8" s="71">
        <v>34139294</v>
      </c>
      <c r="ET8" s="71">
        <v>35115689</v>
      </c>
      <c r="EU8" s="71">
        <v>35730958</v>
      </c>
      <c r="EV8" s="71">
        <v>37752628</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2019-02-05T06:41:34Z</cp:lastPrinted>
  <dcterms:created xsi:type="dcterms:W3CDTF">2018-12-07T10:44:36Z</dcterms:created>
  <dcterms:modified xsi:type="dcterms:W3CDTF">2019-02-13T01:30:24Z</dcterms:modified>
  <cp:category/>
</cp:coreProperties>
</file>