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194\Desktop\【経営比較分析表】2017_244716_46_010\【経営比較分析表】2017_244716_46_010\"/>
    </mc:Choice>
  </mc:AlternateContent>
  <workbookProtection workbookAlgorithmName="SHA-512" workbookHashValue="OSUX3Wx9hp11cke9j5oCBWsGc4EA55qbObjzRY9WljmrOb2rAu84V2xfTD/R4HpDmjtZEQz6qnq4YVdqNsm9sQ==" workbookSaltValue="g0qpr85cpXCtHLhZfeZpX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<sst xmlns="http://schemas.openxmlformats.org/spreadsheetml/2006/main" count="320" uniqueCount="120">
  <si>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</si>
  <si>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</si>
  <si>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</si>
  <si>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</si>
  <si>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</si>
  <si>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</si>
  <si>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</si>
  <si>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</si>
  <si>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</si>
  <si>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</si>
  <si>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</si>
  <si>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</si>
  <si>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</si>
  <si>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</si>
  <si>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</si>
  <si>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</si>
  <si>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</si>
  <si>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</si>
  <si>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</si>
  <si>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</si>
  <si>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</si>
  <si>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</si>
  <si>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</si>
  <si>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</si>
  <si>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</si>
  <si>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</si>
  <si>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</si>
  <si>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</si>
  <si>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</si>
  <si>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</si>
  <si>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</si>
  <si>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</si>
  <si>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</si>
  <si>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</si>
  <si>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</si>
  <si>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</si>
  <si>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</si>
  <si>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</si>
  <si>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</si>
  <si>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</si>
  <si>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</si>
  <si>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</si>
  <si>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</si>
  <si>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</si>
  <si>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</si>
  <si>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</si>
  <si>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</si>
  <si>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</si>
  <si>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</si>
  <si>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</si>
  <si>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</si>
  <si>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</si>
  <si>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</si>
  <si>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</si>
  <si>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</si>
  <si>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</si>
  <si>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</si>
  <si>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</si>
  <si>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</si>
  <si>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</si>
  <si>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</si>
  <si>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</si>
  <si>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</si>
  <si>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</si>
  <si>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</si>
  <si>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</si>
  <si>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</si>
  <si>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</si>
  <si>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</si>
  <si>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</si>
  <si>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</si>
  <si>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</si>
  <si>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</si>
  <si>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</si>
  <si>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</si>
  <si>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</si>
  <si>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</si>
  <si>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</si>
  <si>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</si>
  <si>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</si>
  <si>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</si>
  <si>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</si>
  <si>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</si>
  <si>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</si>
  <si>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</si>
  <si>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</si>
  <si>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</si>
  <si>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</si>
  <si>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</si>
  <si>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</si>
  <si>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</si>
  <si>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</si>
  <si>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</si>
  <si>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</si>
  <si>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</si>
  <si>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</si>
  <si>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</si>
  <si>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</si>
  <si>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</si>
  <si>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</si>
  <si>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</si>
  <si>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</si>
  <si>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</si>
  <si>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</si>
  <si>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</si>
  <si>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大紀町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</si>
  <si>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</si>
  <si>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</si>
  <si>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</si>
  <si>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</si>
  <si>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</si>
  <si>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</si>
  <si>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</si>
  <si>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</si>
  <si>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</si>
  <si>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</si>
  <si>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</si>
  <si>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高度成長期に布設された管路更新の進捗は低く、近年漏水事故の増加や有収率の低下が顕著になってきています。
　老朽化や耐震化に対する効果的な整備を実施するための計画を現在策定中です。</t>
    <rPh sb="1" eb="3">
      <t>コウド</t>
    </rPh>
    <rPh sb="3" eb="6">
      <t>セイチョウキ</t>
    </rPh>
    <rPh sb="7" eb="9">
      <t>フセツ</t>
    </rPh>
    <rPh sb="12" eb="14">
      <t>カンロ</t>
    </rPh>
    <rPh sb="14" eb="16">
      <t>コウシン</t>
    </rPh>
    <rPh sb="17" eb="19">
      <t>シンチョク</t>
    </rPh>
    <rPh sb="20" eb="21">
      <t>ヒク</t>
    </rPh>
    <rPh sb="23" eb="25">
      <t>キンネン</t>
    </rPh>
    <rPh sb="25" eb="27">
      <t>ロウスイ</t>
    </rPh>
    <rPh sb="27" eb="29">
      <t>ジコ</t>
    </rPh>
    <rPh sb="30" eb="32">
      <t>ゾウカ</t>
    </rPh>
    <rPh sb="33" eb="36">
      <t>ユウシュウリツ</t>
    </rPh>
    <rPh sb="37" eb="39">
      <t>テイカ</t>
    </rPh>
    <rPh sb="40" eb="42">
      <t>ケンチョ</t>
    </rPh>
    <rPh sb="54" eb="57">
      <t>ロウキュウカ</t>
    </rPh>
    <rPh sb="58" eb="61">
      <t>タイシンカ</t>
    </rPh>
    <rPh sb="62" eb="63">
      <t>タイ</t>
    </rPh>
    <rPh sb="65" eb="68">
      <t>コウカテキ</t>
    </rPh>
    <rPh sb="69" eb="71">
      <t>セイビ</t>
    </rPh>
    <rPh sb="72" eb="74">
      <t>ジッシ</t>
    </rPh>
    <rPh sb="79" eb="81">
      <t>ケイカク</t>
    </rPh>
    <rPh sb="82" eb="84">
      <t>ゲンザイ</t>
    </rPh>
    <rPh sb="84" eb="87">
      <t>サクテイチュウ</t>
    </rPh>
    <phoneticPr fontId="4"/>
  </si>
  <si>
    <t>　人口減少に伴った給水収益の減少や、企業債残高の負担により、今後ますます経営が厳しくなると予想されます。
　しかしながら、経営の持続とともに、将来を踏まえた老朽管路の更新や基幹管路の耐震化に取組み、安定供給を目指す必要があります。
　そのため、持続可能な事業運営を実施していくために、アセットマネジメントによる中長期的な更新需要の見通しをたてるとともに、財政的な視点から収支のバランスを図り、必要な更新を進めていく必要があります。</t>
    <rPh sb="1" eb="3">
      <t>ジンコウ</t>
    </rPh>
    <rPh sb="3" eb="5">
      <t>ゲンショウ</t>
    </rPh>
    <rPh sb="6" eb="7">
      <t>トモナ</t>
    </rPh>
    <rPh sb="9" eb="11">
      <t>キュウスイ</t>
    </rPh>
    <rPh sb="11" eb="13">
      <t>シュウエキ</t>
    </rPh>
    <rPh sb="14" eb="16">
      <t>ゲンショウ</t>
    </rPh>
    <rPh sb="18" eb="20">
      <t>キギョウ</t>
    </rPh>
    <rPh sb="20" eb="21">
      <t>サイ</t>
    </rPh>
    <rPh sb="21" eb="23">
      <t>ザンダカ</t>
    </rPh>
    <rPh sb="24" eb="26">
      <t>フタン</t>
    </rPh>
    <rPh sb="30" eb="32">
      <t>コンゴ</t>
    </rPh>
    <rPh sb="36" eb="38">
      <t>ケイエイ</t>
    </rPh>
    <rPh sb="39" eb="40">
      <t>キビ</t>
    </rPh>
    <rPh sb="45" eb="47">
      <t>ヨソウ</t>
    </rPh>
    <rPh sb="61" eb="63">
      <t>ケイエイ</t>
    </rPh>
    <rPh sb="64" eb="66">
      <t>ジゾク</t>
    </rPh>
    <rPh sb="71" eb="73">
      <t>ショウライ</t>
    </rPh>
    <rPh sb="74" eb="75">
      <t>フ</t>
    </rPh>
    <rPh sb="78" eb="80">
      <t>ロウキュウ</t>
    </rPh>
    <rPh sb="80" eb="82">
      <t>カンロ</t>
    </rPh>
    <rPh sb="83" eb="85">
      <t>コウシン</t>
    </rPh>
    <rPh sb="86" eb="88">
      <t>キカン</t>
    </rPh>
    <rPh sb="88" eb="90">
      <t>カンロ</t>
    </rPh>
    <rPh sb="91" eb="94">
      <t>タイシンカ</t>
    </rPh>
    <rPh sb="95" eb="97">
      <t>トリク</t>
    </rPh>
    <rPh sb="99" eb="101">
      <t>アンテイ</t>
    </rPh>
    <rPh sb="101" eb="103">
      <t>キョウキュウ</t>
    </rPh>
    <rPh sb="104" eb="106">
      <t>メザ</t>
    </rPh>
    <rPh sb="107" eb="109">
      <t>ヒツヨウ</t>
    </rPh>
    <rPh sb="155" eb="159">
      <t>チュウチョウキテキ</t>
    </rPh>
    <rPh sb="160" eb="162">
      <t>コウシン</t>
    </rPh>
    <rPh sb="162" eb="164">
      <t>ジュヨウ</t>
    </rPh>
    <rPh sb="165" eb="167">
      <t>ミトオ</t>
    </rPh>
    <rPh sb="177" eb="180">
      <t>ザイセイテキ</t>
    </rPh>
    <rPh sb="181" eb="183">
      <t>シテン</t>
    </rPh>
    <rPh sb="185" eb="187">
      <t>シュウシ</t>
    </rPh>
    <rPh sb="193" eb="194">
      <t>ハカ</t>
    </rPh>
    <rPh sb="196" eb="198">
      <t>ヒツヨウ</t>
    </rPh>
    <rPh sb="199" eb="201">
      <t>コウシン</t>
    </rPh>
    <rPh sb="202" eb="203">
      <t>スス</t>
    </rPh>
    <rPh sb="207" eb="209">
      <t>ヒツヨウ</t>
    </rPh>
    <phoneticPr fontId="4"/>
  </si>
  <si>
    <t>　経常収支比率、料金回収率においては、類似団体と比較すると低い状態にあり、料金収入の不足が原因と考えられます。
　また、昨今の人口減少に伴う料金収入の減少も懸念される。
　このため、アセットマネジメントによる中長期的な計画に基づく経営が必要不可欠である。
　給水収益に対する企業債残高の割合が平均値を大きく上回っており、企業債の依存度が高く経営の負担が大きくなっています。
　給水原価についても、類似団体と比較すると高い状態にあり、当町においては施設整備にあたり山間部の急峻な地形であるため、工事コストが上昇する要因が多く、費用の効率性が悪いと考えられます。</t>
    <rPh sb="1" eb="3">
      <t>ケイジョウ</t>
    </rPh>
    <rPh sb="3" eb="5">
      <t>シュウシ</t>
    </rPh>
    <rPh sb="5" eb="7">
      <t>ヒリツ</t>
    </rPh>
    <rPh sb="8" eb="10">
      <t>リョウキン</t>
    </rPh>
    <rPh sb="10" eb="12">
      <t>カイシュウ</t>
    </rPh>
    <rPh sb="12" eb="13">
      <t>リツ</t>
    </rPh>
    <rPh sb="19" eb="21">
      <t>ルイジ</t>
    </rPh>
    <rPh sb="21" eb="23">
      <t>ダンタイ</t>
    </rPh>
    <rPh sb="24" eb="26">
      <t>ヒカク</t>
    </rPh>
    <rPh sb="29" eb="30">
      <t>ヒク</t>
    </rPh>
    <rPh sb="31" eb="33">
      <t>ジョウタイ</t>
    </rPh>
    <rPh sb="37" eb="39">
      <t>リョウキン</t>
    </rPh>
    <rPh sb="39" eb="41">
      <t>シュウニュウ</t>
    </rPh>
    <rPh sb="42" eb="44">
      <t>フソク</t>
    </rPh>
    <rPh sb="45" eb="47">
      <t>ゲンイン</t>
    </rPh>
    <rPh sb="48" eb="49">
      <t>カンガ</t>
    </rPh>
    <rPh sb="60" eb="62">
      <t>サッコン</t>
    </rPh>
    <rPh sb="63" eb="65">
      <t>ジンコウ</t>
    </rPh>
    <rPh sb="65" eb="67">
      <t>ゲンショウ</t>
    </rPh>
    <rPh sb="68" eb="69">
      <t>トモナ</t>
    </rPh>
    <rPh sb="70" eb="72">
      <t>リョウキン</t>
    </rPh>
    <rPh sb="72" eb="74">
      <t>シュウニュウ</t>
    </rPh>
    <rPh sb="75" eb="77">
      <t>ゲンショウ</t>
    </rPh>
    <rPh sb="78" eb="80">
      <t>ケネン</t>
    </rPh>
    <rPh sb="104" eb="108">
      <t>チュウチョウキテキ</t>
    </rPh>
    <rPh sb="109" eb="111">
      <t>ケイカク</t>
    </rPh>
    <rPh sb="112" eb="113">
      <t>モト</t>
    </rPh>
    <rPh sb="115" eb="117">
      <t>ケイエイ</t>
    </rPh>
    <rPh sb="118" eb="120">
      <t>ヒツヨウ</t>
    </rPh>
    <rPh sb="120" eb="123">
      <t>フカケツ</t>
    </rPh>
    <rPh sb="129" eb="131">
      <t>キュウスイ</t>
    </rPh>
    <rPh sb="131" eb="133">
      <t>シュウエキ</t>
    </rPh>
    <rPh sb="134" eb="135">
      <t>タイ</t>
    </rPh>
    <rPh sb="137" eb="139">
      <t>キギョウ</t>
    </rPh>
    <rPh sb="139" eb="140">
      <t>サイ</t>
    </rPh>
    <rPh sb="140" eb="142">
      <t>ザンダカ</t>
    </rPh>
    <rPh sb="143" eb="145">
      <t>ワリアイ</t>
    </rPh>
    <rPh sb="146" eb="149">
      <t>ヘイキンチ</t>
    </rPh>
    <rPh sb="150" eb="151">
      <t>オオ</t>
    </rPh>
    <rPh sb="153" eb="155">
      <t>ウワマワ</t>
    </rPh>
    <rPh sb="160" eb="162">
      <t>キギョウ</t>
    </rPh>
    <rPh sb="162" eb="163">
      <t>サイ</t>
    </rPh>
    <rPh sb="164" eb="167">
      <t>イゾンド</t>
    </rPh>
    <rPh sb="168" eb="169">
      <t>タカ</t>
    </rPh>
    <rPh sb="170" eb="172">
      <t>ケイエイ</t>
    </rPh>
    <rPh sb="173" eb="175">
      <t>フタン</t>
    </rPh>
    <rPh sb="176" eb="177">
      <t>オオ</t>
    </rPh>
    <rPh sb="188" eb="190">
      <t>キュウスイ</t>
    </rPh>
    <rPh sb="190" eb="192">
      <t>ゲンカ</t>
    </rPh>
    <rPh sb="198" eb="200">
      <t>ルイジ</t>
    </rPh>
    <rPh sb="200" eb="202">
      <t>ダンタイ</t>
    </rPh>
    <rPh sb="203" eb="205">
      <t>ヒカク</t>
    </rPh>
    <rPh sb="208" eb="209">
      <t>タカ</t>
    </rPh>
    <rPh sb="210" eb="212">
      <t>ジョウタイ</t>
    </rPh>
    <rPh sb="216" eb="218">
      <t>トウチョウ</t>
    </rPh>
    <rPh sb="223" eb="225">
      <t>シセツ</t>
    </rPh>
    <rPh sb="225" eb="227">
      <t>セイビ</t>
    </rPh>
    <rPh sb="231" eb="234">
      <t>サンカンブ</t>
    </rPh>
    <rPh sb="235" eb="237">
      <t>キュウシュン</t>
    </rPh>
    <rPh sb="238" eb="240">
      <t>チケイ</t>
    </rPh>
    <rPh sb="246" eb="248">
      <t>コウジ</t>
    </rPh>
    <rPh sb="252" eb="254">
      <t>ジョウショウ</t>
    </rPh>
    <rPh sb="256" eb="258">
      <t>ヨウイン</t>
    </rPh>
    <rPh sb="259" eb="260">
      <t>オオ</t>
    </rPh>
    <rPh sb="262" eb="264">
      <t>ヒヨウ</t>
    </rPh>
    <rPh sb="265" eb="268">
      <t>コウリツセイ</t>
    </rPh>
    <rPh sb="269" eb="270">
      <t>ワル</t>
    </rPh>
    <rPh sb="272" eb="273">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</si>
</sst>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0.13</c:v>
                </c:pt>
              </c:numCache>
            </c:numRef>
          </c:val>
          <c:extLst>
            <c:ext xmlns:c16="http://schemas.microsoft.com/office/drawing/2014/chart" uri="{C3380CC4-5D6E-409C-BE32-E72D297353CC}">
              <c16:uniqueId val="{00000000-0A70-4FE9-B7F4-D3EE07E7E28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0.44</c:v>
                </c:pt>
              </c:numCache>
            </c:numRef>
          </c:val>
          <c:smooth val="0"/>
          <c:extLst>
            <c:ext xmlns:c16="http://schemas.microsoft.com/office/drawing/2014/chart" uri="{C3380CC4-5D6E-409C-BE32-E72D297353CC}">
              <c16:uniqueId val="{00000001-0A70-4FE9-B7F4-D3EE07E7E28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0</c:v>
                </c:pt>
                <c:pt idx="1">
                  <c:v>0</c:v>
                </c:pt>
                <c:pt idx="2">
                  <c:v>0</c:v>
                </c:pt>
                <c:pt idx="3">
                  <c:v>0</c:v>
                </c:pt>
                <c:pt idx="4">
                  <c:v>58.13</c:v>
                </c:pt>
              </c:numCache>
            </c:numRef>
          </c:val>
          <c:extLst>
            <c:ext xmlns:c16="http://schemas.microsoft.com/office/drawing/2014/chart" uri="{C3380CC4-5D6E-409C-BE32-E72D297353CC}">
              <c16:uniqueId val="{00000000-7BEA-454B-93E0-294AFF1000D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50.24</c:v>
                </c:pt>
              </c:numCache>
            </c:numRef>
          </c:val>
          <c:smooth val="0"/>
          <c:extLst>
            <c:ext xmlns:c16="http://schemas.microsoft.com/office/drawing/2014/chart" uri="{C3380CC4-5D6E-409C-BE32-E72D297353CC}">
              <c16:uniqueId val="{00000001-7BEA-454B-93E0-294AFF1000D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0</c:v>
                </c:pt>
                <c:pt idx="1">
                  <c:v>0</c:v>
                </c:pt>
                <c:pt idx="2">
                  <c:v>0</c:v>
                </c:pt>
                <c:pt idx="3">
                  <c:v>0</c:v>
                </c:pt>
                <c:pt idx="4">
                  <c:v>67.06</c:v>
                </c:pt>
              </c:numCache>
            </c:numRef>
          </c:val>
          <c:extLst>
            <c:ext xmlns:c16="http://schemas.microsoft.com/office/drawing/2014/chart" uri="{C3380CC4-5D6E-409C-BE32-E72D297353CC}">
              <c16:uniqueId val="{00000000-243C-4B07-A8B9-17675D175DA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78.650000000000006</c:v>
                </c:pt>
              </c:numCache>
            </c:numRef>
          </c:val>
          <c:smooth val="0"/>
          <c:extLst>
            <c:ext xmlns:c16="http://schemas.microsoft.com/office/drawing/2014/chart" uri="{C3380CC4-5D6E-409C-BE32-E72D297353CC}">
              <c16:uniqueId val="{00000001-243C-4B07-A8B9-17675D175DA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0</c:v>
                </c:pt>
                <c:pt idx="1">
                  <c:v>0</c:v>
                </c:pt>
                <c:pt idx="2">
                  <c:v>0</c:v>
                </c:pt>
                <c:pt idx="3">
                  <c:v>0</c:v>
                </c:pt>
                <c:pt idx="4">
                  <c:v>75.13</c:v>
                </c:pt>
              </c:numCache>
            </c:numRef>
          </c:val>
          <c:extLst>
            <c:ext xmlns:c16="http://schemas.microsoft.com/office/drawing/2014/chart" uri="{C3380CC4-5D6E-409C-BE32-E72D297353CC}">
              <c16:uniqueId val="{00000000-F9B6-4132-9A09-686306D63E3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104.47</c:v>
                </c:pt>
              </c:numCache>
            </c:numRef>
          </c:val>
          <c:smooth val="0"/>
          <c:extLst>
            <c:ext xmlns:c16="http://schemas.microsoft.com/office/drawing/2014/chart" uri="{C3380CC4-5D6E-409C-BE32-E72D297353CC}">
              <c16:uniqueId val="{00000001-F9B6-4132-9A09-686306D63E3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0</c:v>
                </c:pt>
                <c:pt idx="1">
                  <c:v>0</c:v>
                </c:pt>
                <c:pt idx="2">
                  <c:v>0</c:v>
                </c:pt>
                <c:pt idx="3">
                  <c:v>0</c:v>
                </c:pt>
                <c:pt idx="4">
                  <c:v>5.99</c:v>
                </c:pt>
              </c:numCache>
            </c:numRef>
          </c:val>
          <c:extLst>
            <c:ext xmlns:c16="http://schemas.microsoft.com/office/drawing/2014/chart" uri="{C3380CC4-5D6E-409C-BE32-E72D297353CC}">
              <c16:uniqueId val="{00000000-EFD9-40FB-AB6E-15088B528AD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45.14</c:v>
                </c:pt>
              </c:numCache>
            </c:numRef>
          </c:val>
          <c:smooth val="0"/>
          <c:extLst>
            <c:ext xmlns:c16="http://schemas.microsoft.com/office/drawing/2014/chart" uri="{C3380CC4-5D6E-409C-BE32-E72D297353CC}">
              <c16:uniqueId val="{00000001-EFD9-40FB-AB6E-15088B528AD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16.440000000000001</c:v>
                </c:pt>
              </c:numCache>
            </c:numRef>
          </c:val>
          <c:extLst>
            <c:ext xmlns:c16="http://schemas.microsoft.com/office/drawing/2014/chart" uri="{C3380CC4-5D6E-409C-BE32-E72D297353CC}">
              <c16:uniqueId val="{00000000-BA98-4AE7-9FC6-ABF4772FFE3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13.58</c:v>
                </c:pt>
              </c:numCache>
            </c:numRef>
          </c:val>
          <c:smooth val="0"/>
          <c:extLst>
            <c:ext xmlns:c16="http://schemas.microsoft.com/office/drawing/2014/chart" uri="{C3380CC4-5D6E-409C-BE32-E72D297353CC}">
              <c16:uniqueId val="{00000001-BA98-4AE7-9FC6-ABF4772FFE3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116.27</c:v>
                </c:pt>
              </c:numCache>
            </c:numRef>
          </c:val>
          <c:extLst>
            <c:ext xmlns:c16="http://schemas.microsoft.com/office/drawing/2014/chart" uri="{C3380CC4-5D6E-409C-BE32-E72D297353CC}">
              <c16:uniqueId val="{00000000-424F-4AC3-83D7-A9BCFBAF98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16.399999999999999</c:v>
                </c:pt>
              </c:numCache>
            </c:numRef>
          </c:val>
          <c:smooth val="0"/>
          <c:extLst>
            <c:ext xmlns:c16="http://schemas.microsoft.com/office/drawing/2014/chart" uri="{C3380CC4-5D6E-409C-BE32-E72D297353CC}">
              <c16:uniqueId val="{00000001-424F-4AC3-83D7-A9BCFBAF98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0</c:v>
                </c:pt>
                <c:pt idx="1">
                  <c:v>0</c:v>
                </c:pt>
                <c:pt idx="2">
                  <c:v>0</c:v>
                </c:pt>
                <c:pt idx="3">
                  <c:v>0</c:v>
                </c:pt>
                <c:pt idx="4">
                  <c:v>32.020000000000003</c:v>
                </c:pt>
              </c:numCache>
            </c:numRef>
          </c:val>
          <c:extLst>
            <c:ext xmlns:c16="http://schemas.microsoft.com/office/drawing/2014/chart" uri="{C3380CC4-5D6E-409C-BE32-E72D297353CC}">
              <c16:uniqueId val="{00000000-389D-4806-A4F6-2F5839A0D09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293.23</c:v>
                </c:pt>
              </c:numCache>
            </c:numRef>
          </c:val>
          <c:smooth val="0"/>
          <c:extLst>
            <c:ext xmlns:c16="http://schemas.microsoft.com/office/drawing/2014/chart" uri="{C3380CC4-5D6E-409C-BE32-E72D297353CC}">
              <c16:uniqueId val="{00000001-389D-4806-A4F6-2F5839A0D09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0</c:v>
                </c:pt>
                <c:pt idx="1">
                  <c:v>0</c:v>
                </c:pt>
                <c:pt idx="2">
                  <c:v>0</c:v>
                </c:pt>
                <c:pt idx="3">
                  <c:v>0</c:v>
                </c:pt>
                <c:pt idx="4">
                  <c:v>2678.44</c:v>
                </c:pt>
              </c:numCache>
            </c:numRef>
          </c:val>
          <c:extLst>
            <c:ext xmlns:c16="http://schemas.microsoft.com/office/drawing/2014/chart" uri="{C3380CC4-5D6E-409C-BE32-E72D297353CC}">
              <c16:uniqueId val="{00000000-31CD-49F6-BBFA-9C42715FD1A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542.29999999999995</c:v>
                </c:pt>
              </c:numCache>
            </c:numRef>
          </c:val>
          <c:smooth val="0"/>
          <c:extLst>
            <c:ext xmlns:c16="http://schemas.microsoft.com/office/drawing/2014/chart" uri="{C3380CC4-5D6E-409C-BE32-E72D297353CC}">
              <c16:uniqueId val="{00000001-31CD-49F6-BBFA-9C42715FD1A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0</c:v>
                </c:pt>
                <c:pt idx="1">
                  <c:v>0</c:v>
                </c:pt>
                <c:pt idx="2">
                  <c:v>0</c:v>
                </c:pt>
                <c:pt idx="3">
                  <c:v>0</c:v>
                </c:pt>
                <c:pt idx="4">
                  <c:v>37.700000000000003</c:v>
                </c:pt>
              </c:numCache>
            </c:numRef>
          </c:val>
          <c:extLst>
            <c:ext xmlns:c16="http://schemas.microsoft.com/office/drawing/2014/chart" uri="{C3380CC4-5D6E-409C-BE32-E72D297353CC}">
              <c16:uniqueId val="{00000000-15A0-4057-8791-BFBFCFD1EEC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87.51</c:v>
                </c:pt>
              </c:numCache>
            </c:numRef>
          </c:val>
          <c:smooth val="0"/>
          <c:extLst>
            <c:ext xmlns:c16="http://schemas.microsoft.com/office/drawing/2014/chart" uri="{C3380CC4-5D6E-409C-BE32-E72D297353CC}">
              <c16:uniqueId val="{00000001-15A0-4057-8791-BFBFCFD1EEC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0</c:v>
                </c:pt>
                <c:pt idx="1">
                  <c:v>0</c:v>
                </c:pt>
                <c:pt idx="2">
                  <c:v>0</c:v>
                </c:pt>
                <c:pt idx="3">
                  <c:v>0</c:v>
                </c:pt>
                <c:pt idx="4">
                  <c:v>319.13</c:v>
                </c:pt>
              </c:numCache>
            </c:numRef>
          </c:val>
          <c:extLst>
            <c:ext xmlns:c16="http://schemas.microsoft.com/office/drawing/2014/chart" uri="{C3380CC4-5D6E-409C-BE32-E72D297353CC}">
              <c16:uniqueId val="{00000000-82C0-4FC4-880D-36CC9D34DF6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218.42</c:v>
                </c:pt>
              </c:numCache>
            </c:numRef>
          </c:val>
          <c:smooth val="0"/>
          <c:extLst>
            <c:ext xmlns:c16="http://schemas.microsoft.com/office/drawing/2014/chart" uri="{C3380CC4-5D6E-409C-BE32-E72D297353CC}">
              <c16:uniqueId val="{00000001-82C0-4FC4-880D-36CC9D34DF6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大紀町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A8</v>
      </c>
      <c r="X8" s="58"/>
      <c r="Y8" s="58"/>
      <c r="Z8" s="58"/>
      <c r="AA8" s="58"/>
      <c r="AB8" s="58"/>
      <c r="AC8" s="58"/>
      <c r="AD8" s="58" t="str">
        <f>データ!$M$6</f>
        <v>非設置</v>
      </c>
      <c r="AE8" s="58"/>
      <c r="AF8" s="58"/>
      <c r="AG8" s="58"/>
      <c r="AH8" s="58"/>
      <c r="AI8" s="58"/>
      <c r="AJ8" s="58"/>
      <c r="AK8" s="4"/>
      <c r="AL8" s="59">
        <f>データ!$R$6</f>
        <v>8839</v>
      </c>
      <c r="AM8" s="59"/>
      <c r="AN8" s="59"/>
      <c r="AO8" s="59"/>
      <c r="AP8" s="59"/>
      <c r="AQ8" s="59"/>
      <c r="AR8" s="59"/>
      <c r="AS8" s="59"/>
      <c r="AT8" s="50">
        <f>データ!$S$6</f>
        <v>233.32</v>
      </c>
      <c r="AU8" s="51"/>
      <c r="AV8" s="51"/>
      <c r="AW8" s="51"/>
      <c r="AX8" s="51"/>
      <c r="AY8" s="51"/>
      <c r="AZ8" s="51"/>
      <c r="BA8" s="51"/>
      <c r="BB8" s="52">
        <f>データ!$T$6</f>
        <v>37.880000000000003</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52.12</v>
      </c>
      <c r="J10" s="51"/>
      <c r="K10" s="51"/>
      <c r="L10" s="51"/>
      <c r="M10" s="51"/>
      <c r="N10" s="51"/>
      <c r="O10" s="62"/>
      <c r="P10" s="52">
        <f>データ!$P$6</f>
        <v>100</v>
      </c>
      <c r="Q10" s="52"/>
      <c r="R10" s="52"/>
      <c r="S10" s="52"/>
      <c r="T10" s="52"/>
      <c r="U10" s="52"/>
      <c r="V10" s="52"/>
      <c r="W10" s="59">
        <f>データ!$Q$6</f>
        <v>2450</v>
      </c>
      <c r="X10" s="59"/>
      <c r="Y10" s="59"/>
      <c r="Z10" s="59"/>
      <c r="AA10" s="59"/>
      <c r="AB10" s="59"/>
      <c r="AC10" s="59"/>
      <c r="AD10" s="2"/>
      <c r="AE10" s="2"/>
      <c r="AF10" s="2"/>
      <c r="AG10" s="2"/>
      <c r="AH10" s="4"/>
      <c r="AI10" s="4"/>
      <c r="AJ10" s="4"/>
      <c r="AK10" s="4"/>
      <c r="AL10" s="59">
        <f>データ!$U$6</f>
        <v>8780</v>
      </c>
      <c r="AM10" s="59"/>
      <c r="AN10" s="59"/>
      <c r="AO10" s="59"/>
      <c r="AP10" s="59"/>
      <c r="AQ10" s="59"/>
      <c r="AR10" s="59"/>
      <c r="AS10" s="59"/>
      <c r="AT10" s="50">
        <f>データ!$V$6</f>
        <v>33.28</v>
      </c>
      <c r="AU10" s="51"/>
      <c r="AV10" s="51"/>
      <c r="AW10" s="51"/>
      <c r="AX10" s="51"/>
      <c r="AY10" s="51"/>
      <c r="AZ10" s="51"/>
      <c r="BA10" s="51"/>
      <c r="BB10" s="52">
        <f>データ!$W$6</f>
        <v>263.82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6iRFqU4O+RdhF0M0o6ByKib2GI9gp1QHpMXdWHEbx2sWnO7iTGTd9Nfo7YeYmg4ZDIZGMi3iggiKKdl5DZSBA==" saltValue="fTU9xJ8Bd5pkA6GCMNXfg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244716</v>
      </c>
      <c r="D6" s="33">
        <f t="shared" si="3"/>
        <v>46</v>
      </c>
      <c r="E6" s="33">
        <f t="shared" si="3"/>
        <v>1</v>
      </c>
      <c r="F6" s="33">
        <f t="shared" si="3"/>
        <v>0</v>
      </c>
      <c r="G6" s="33">
        <f t="shared" si="3"/>
        <v>1</v>
      </c>
      <c r="H6" s="33" t="str">
        <f t="shared" si="3"/>
        <v>三重県　大紀町</v>
      </c>
      <c r="I6" s="33" t="str">
        <f t="shared" si="3"/>
        <v>法適用</v>
      </c>
      <c r="J6" s="33" t="str">
        <f t="shared" si="3"/>
        <v>水道事業</v>
      </c>
      <c r="K6" s="33" t="str">
        <f t="shared" si="3"/>
        <v>末端給水事業</v>
      </c>
      <c r="L6" s="33" t="str">
        <f t="shared" si="3"/>
        <v>A8</v>
      </c>
      <c r="M6" s="33" t="str">
        <f t="shared" si="3"/>
        <v>非設置</v>
      </c>
      <c r="N6" s="34" t="str">
        <f t="shared" si="3"/>
        <v>-</v>
      </c>
      <c r="O6" s="34">
        <f t="shared" si="3"/>
        <v>52.12</v>
      </c>
      <c r="P6" s="34">
        <f t="shared" si="3"/>
        <v>100</v>
      </c>
      <c r="Q6" s="34">
        <f t="shared" si="3"/>
        <v>2450</v>
      </c>
      <c r="R6" s="34">
        <f t="shared" si="3"/>
        <v>8839</v>
      </c>
      <c r="S6" s="34">
        <f t="shared" si="3"/>
        <v>233.32</v>
      </c>
      <c r="T6" s="34">
        <f t="shared" si="3"/>
        <v>37.880000000000003</v>
      </c>
      <c r="U6" s="34">
        <f t="shared" si="3"/>
        <v>8780</v>
      </c>
      <c r="V6" s="34">
        <f t="shared" si="3"/>
        <v>33.28</v>
      </c>
      <c r="W6" s="34">
        <f t="shared" si="3"/>
        <v>263.82</v>
      </c>
      <c r="X6" s="35" t="str">
        <f>IF(X7="",NA(),X7)</f>
        <v>-</v>
      </c>
      <c r="Y6" s="35" t="str">
        <f t="shared" ref="Y6:AG6" si="4">IF(Y7="",NA(),Y7)</f>
        <v>-</v>
      </c>
      <c r="Z6" s="35" t="str">
        <f t="shared" si="4"/>
        <v>-</v>
      </c>
      <c r="AA6" s="35" t="str">
        <f t="shared" si="4"/>
        <v>-</v>
      </c>
      <c r="AB6" s="35">
        <f t="shared" si="4"/>
        <v>75.13</v>
      </c>
      <c r="AC6" s="35" t="str">
        <f t="shared" si="4"/>
        <v>-</v>
      </c>
      <c r="AD6" s="35" t="str">
        <f t="shared" si="4"/>
        <v>-</v>
      </c>
      <c r="AE6" s="35" t="str">
        <f t="shared" si="4"/>
        <v>-</v>
      </c>
      <c r="AF6" s="35" t="str">
        <f t="shared" si="4"/>
        <v>-</v>
      </c>
      <c r="AG6" s="35">
        <f t="shared" si="4"/>
        <v>104.47</v>
      </c>
      <c r="AH6" s="34" t="str">
        <f>IF(AH7="","",IF(AH7="-","【-】","【"&amp;SUBSTITUTE(TEXT(AH7,"#,##0.00"),"-","△")&amp;"】"))</f>
        <v>【113.39】</v>
      </c>
      <c r="AI6" s="35" t="str">
        <f>IF(AI7="",NA(),AI7)</f>
        <v>-</v>
      </c>
      <c r="AJ6" s="35" t="str">
        <f t="shared" ref="AJ6:AR6" si="5">IF(AJ7="",NA(),AJ7)</f>
        <v>-</v>
      </c>
      <c r="AK6" s="35" t="str">
        <f t="shared" si="5"/>
        <v>-</v>
      </c>
      <c r="AL6" s="35" t="str">
        <f t="shared" si="5"/>
        <v>-</v>
      </c>
      <c r="AM6" s="35">
        <f t="shared" si="5"/>
        <v>116.27</v>
      </c>
      <c r="AN6" s="35" t="str">
        <f t="shared" si="5"/>
        <v>-</v>
      </c>
      <c r="AO6" s="35" t="str">
        <f t="shared" si="5"/>
        <v>-</v>
      </c>
      <c r="AP6" s="35" t="str">
        <f t="shared" si="5"/>
        <v>-</v>
      </c>
      <c r="AQ6" s="35" t="str">
        <f t="shared" si="5"/>
        <v>-</v>
      </c>
      <c r="AR6" s="35">
        <f t="shared" si="5"/>
        <v>16.399999999999999</v>
      </c>
      <c r="AS6" s="34" t="str">
        <f>IF(AS7="","",IF(AS7="-","【-】","【"&amp;SUBSTITUTE(TEXT(AS7,"#,##0.00"),"-","△")&amp;"】"))</f>
        <v>【0.85】</v>
      </c>
      <c r="AT6" s="35" t="str">
        <f>IF(AT7="",NA(),AT7)</f>
        <v>-</v>
      </c>
      <c r="AU6" s="35" t="str">
        <f t="shared" ref="AU6:BC6" si="6">IF(AU7="",NA(),AU7)</f>
        <v>-</v>
      </c>
      <c r="AV6" s="35" t="str">
        <f t="shared" si="6"/>
        <v>-</v>
      </c>
      <c r="AW6" s="35" t="str">
        <f t="shared" si="6"/>
        <v>-</v>
      </c>
      <c r="AX6" s="35">
        <f t="shared" si="6"/>
        <v>32.020000000000003</v>
      </c>
      <c r="AY6" s="35" t="str">
        <f t="shared" si="6"/>
        <v>-</v>
      </c>
      <c r="AZ6" s="35" t="str">
        <f t="shared" si="6"/>
        <v>-</v>
      </c>
      <c r="BA6" s="35" t="str">
        <f t="shared" si="6"/>
        <v>-</v>
      </c>
      <c r="BB6" s="35" t="str">
        <f t="shared" si="6"/>
        <v>-</v>
      </c>
      <c r="BC6" s="35">
        <f t="shared" si="6"/>
        <v>293.23</v>
      </c>
      <c r="BD6" s="34" t="str">
        <f>IF(BD7="","",IF(BD7="-","【-】","【"&amp;SUBSTITUTE(TEXT(BD7,"#,##0.00"),"-","△")&amp;"】"))</f>
        <v>【264.34】</v>
      </c>
      <c r="BE6" s="35" t="str">
        <f>IF(BE7="",NA(),BE7)</f>
        <v>-</v>
      </c>
      <c r="BF6" s="35" t="str">
        <f t="shared" ref="BF6:BN6" si="7">IF(BF7="",NA(),BF7)</f>
        <v>-</v>
      </c>
      <c r="BG6" s="35" t="str">
        <f t="shared" si="7"/>
        <v>-</v>
      </c>
      <c r="BH6" s="35" t="str">
        <f t="shared" si="7"/>
        <v>-</v>
      </c>
      <c r="BI6" s="35">
        <f t="shared" si="7"/>
        <v>2678.44</v>
      </c>
      <c r="BJ6" s="35" t="str">
        <f t="shared" si="7"/>
        <v>-</v>
      </c>
      <c r="BK6" s="35" t="str">
        <f t="shared" si="7"/>
        <v>-</v>
      </c>
      <c r="BL6" s="35" t="str">
        <f t="shared" si="7"/>
        <v>-</v>
      </c>
      <c r="BM6" s="35" t="str">
        <f t="shared" si="7"/>
        <v>-</v>
      </c>
      <c r="BN6" s="35">
        <f t="shared" si="7"/>
        <v>542.29999999999995</v>
      </c>
      <c r="BO6" s="34" t="str">
        <f>IF(BO7="","",IF(BO7="-","【-】","【"&amp;SUBSTITUTE(TEXT(BO7,"#,##0.00"),"-","△")&amp;"】"))</f>
        <v>【274.27】</v>
      </c>
      <c r="BP6" s="35" t="str">
        <f>IF(BP7="",NA(),BP7)</f>
        <v>-</v>
      </c>
      <c r="BQ6" s="35" t="str">
        <f t="shared" ref="BQ6:BY6" si="8">IF(BQ7="",NA(),BQ7)</f>
        <v>-</v>
      </c>
      <c r="BR6" s="35" t="str">
        <f t="shared" si="8"/>
        <v>-</v>
      </c>
      <c r="BS6" s="35" t="str">
        <f t="shared" si="8"/>
        <v>-</v>
      </c>
      <c r="BT6" s="35">
        <f t="shared" si="8"/>
        <v>37.700000000000003</v>
      </c>
      <c r="BU6" s="35" t="str">
        <f t="shared" si="8"/>
        <v>-</v>
      </c>
      <c r="BV6" s="35" t="str">
        <f t="shared" si="8"/>
        <v>-</v>
      </c>
      <c r="BW6" s="35" t="str">
        <f t="shared" si="8"/>
        <v>-</v>
      </c>
      <c r="BX6" s="35" t="str">
        <f t="shared" si="8"/>
        <v>-</v>
      </c>
      <c r="BY6" s="35">
        <f t="shared" si="8"/>
        <v>87.51</v>
      </c>
      <c r="BZ6" s="34" t="str">
        <f>IF(BZ7="","",IF(BZ7="-","【-】","【"&amp;SUBSTITUTE(TEXT(BZ7,"#,##0.00"),"-","△")&amp;"】"))</f>
        <v>【104.36】</v>
      </c>
      <c r="CA6" s="35" t="str">
        <f>IF(CA7="",NA(),CA7)</f>
        <v>-</v>
      </c>
      <c r="CB6" s="35" t="str">
        <f t="shared" ref="CB6:CJ6" si="9">IF(CB7="",NA(),CB7)</f>
        <v>-</v>
      </c>
      <c r="CC6" s="35" t="str">
        <f t="shared" si="9"/>
        <v>-</v>
      </c>
      <c r="CD6" s="35" t="str">
        <f t="shared" si="9"/>
        <v>-</v>
      </c>
      <c r="CE6" s="35">
        <f t="shared" si="9"/>
        <v>319.13</v>
      </c>
      <c r="CF6" s="35" t="str">
        <f t="shared" si="9"/>
        <v>-</v>
      </c>
      <c r="CG6" s="35" t="str">
        <f t="shared" si="9"/>
        <v>-</v>
      </c>
      <c r="CH6" s="35" t="str">
        <f t="shared" si="9"/>
        <v>-</v>
      </c>
      <c r="CI6" s="35" t="str">
        <f t="shared" si="9"/>
        <v>-</v>
      </c>
      <c r="CJ6" s="35">
        <f t="shared" si="9"/>
        <v>218.42</v>
      </c>
      <c r="CK6" s="34" t="str">
        <f>IF(CK7="","",IF(CK7="-","【-】","【"&amp;SUBSTITUTE(TEXT(CK7,"#,##0.00"),"-","△")&amp;"】"))</f>
        <v>【165.71】</v>
      </c>
      <c r="CL6" s="35" t="str">
        <f>IF(CL7="",NA(),CL7)</f>
        <v>-</v>
      </c>
      <c r="CM6" s="35" t="str">
        <f t="shared" ref="CM6:CU6" si="10">IF(CM7="",NA(),CM7)</f>
        <v>-</v>
      </c>
      <c r="CN6" s="35" t="str">
        <f t="shared" si="10"/>
        <v>-</v>
      </c>
      <c r="CO6" s="35" t="str">
        <f t="shared" si="10"/>
        <v>-</v>
      </c>
      <c r="CP6" s="35">
        <f t="shared" si="10"/>
        <v>58.13</v>
      </c>
      <c r="CQ6" s="35" t="str">
        <f t="shared" si="10"/>
        <v>-</v>
      </c>
      <c r="CR6" s="35" t="str">
        <f t="shared" si="10"/>
        <v>-</v>
      </c>
      <c r="CS6" s="35" t="str">
        <f t="shared" si="10"/>
        <v>-</v>
      </c>
      <c r="CT6" s="35" t="str">
        <f t="shared" si="10"/>
        <v>-</v>
      </c>
      <c r="CU6" s="35">
        <f t="shared" si="10"/>
        <v>50.24</v>
      </c>
      <c r="CV6" s="34" t="str">
        <f>IF(CV7="","",IF(CV7="-","【-】","【"&amp;SUBSTITUTE(TEXT(CV7,"#,##0.00"),"-","△")&amp;"】"))</f>
        <v>【60.41】</v>
      </c>
      <c r="CW6" s="35" t="str">
        <f>IF(CW7="",NA(),CW7)</f>
        <v>-</v>
      </c>
      <c r="CX6" s="35" t="str">
        <f t="shared" ref="CX6:DF6" si="11">IF(CX7="",NA(),CX7)</f>
        <v>-</v>
      </c>
      <c r="CY6" s="35" t="str">
        <f t="shared" si="11"/>
        <v>-</v>
      </c>
      <c r="CZ6" s="35" t="str">
        <f t="shared" si="11"/>
        <v>-</v>
      </c>
      <c r="DA6" s="35">
        <f t="shared" si="11"/>
        <v>67.06</v>
      </c>
      <c r="DB6" s="35" t="str">
        <f t="shared" si="11"/>
        <v>-</v>
      </c>
      <c r="DC6" s="35" t="str">
        <f t="shared" si="11"/>
        <v>-</v>
      </c>
      <c r="DD6" s="35" t="str">
        <f t="shared" si="11"/>
        <v>-</v>
      </c>
      <c r="DE6" s="35" t="str">
        <f t="shared" si="11"/>
        <v>-</v>
      </c>
      <c r="DF6" s="35">
        <f t="shared" si="11"/>
        <v>78.650000000000006</v>
      </c>
      <c r="DG6" s="34" t="str">
        <f>IF(DG7="","",IF(DG7="-","【-】","【"&amp;SUBSTITUTE(TEXT(DG7,"#,##0.00"),"-","△")&amp;"】"))</f>
        <v>【89.93】</v>
      </c>
      <c r="DH6" s="35" t="str">
        <f>IF(DH7="",NA(),DH7)</f>
        <v>-</v>
      </c>
      <c r="DI6" s="35" t="str">
        <f t="shared" ref="DI6:DQ6" si="12">IF(DI7="",NA(),DI7)</f>
        <v>-</v>
      </c>
      <c r="DJ6" s="35" t="str">
        <f t="shared" si="12"/>
        <v>-</v>
      </c>
      <c r="DK6" s="35" t="str">
        <f t="shared" si="12"/>
        <v>-</v>
      </c>
      <c r="DL6" s="35">
        <f t="shared" si="12"/>
        <v>5.99</v>
      </c>
      <c r="DM6" s="35" t="str">
        <f t="shared" si="12"/>
        <v>-</v>
      </c>
      <c r="DN6" s="35" t="str">
        <f t="shared" si="12"/>
        <v>-</v>
      </c>
      <c r="DO6" s="35" t="str">
        <f t="shared" si="12"/>
        <v>-</v>
      </c>
      <c r="DP6" s="35" t="str">
        <f t="shared" si="12"/>
        <v>-</v>
      </c>
      <c r="DQ6" s="35">
        <f t="shared" si="12"/>
        <v>45.14</v>
      </c>
      <c r="DR6" s="34" t="str">
        <f>IF(DR7="","",IF(DR7="-","【-】","【"&amp;SUBSTITUTE(TEXT(DR7,"#,##0.00"),"-","△")&amp;"】"))</f>
        <v>【48.12】</v>
      </c>
      <c r="DS6" s="35" t="str">
        <f>IF(DS7="",NA(),DS7)</f>
        <v>-</v>
      </c>
      <c r="DT6" s="35" t="str">
        <f t="shared" ref="DT6:EB6" si="13">IF(DT7="",NA(),DT7)</f>
        <v>-</v>
      </c>
      <c r="DU6" s="35" t="str">
        <f t="shared" si="13"/>
        <v>-</v>
      </c>
      <c r="DV6" s="35" t="str">
        <f t="shared" si="13"/>
        <v>-</v>
      </c>
      <c r="DW6" s="35">
        <f t="shared" si="13"/>
        <v>16.440000000000001</v>
      </c>
      <c r="DX6" s="35" t="str">
        <f t="shared" si="13"/>
        <v>-</v>
      </c>
      <c r="DY6" s="35" t="str">
        <f t="shared" si="13"/>
        <v>-</v>
      </c>
      <c r="DZ6" s="35" t="str">
        <f t="shared" si="13"/>
        <v>-</v>
      </c>
      <c r="EA6" s="35" t="str">
        <f t="shared" si="13"/>
        <v>-</v>
      </c>
      <c r="EB6" s="35">
        <f t="shared" si="13"/>
        <v>13.58</v>
      </c>
      <c r="EC6" s="34" t="str">
        <f>IF(EC7="","",IF(EC7="-","【-】","【"&amp;SUBSTITUTE(TEXT(EC7,"#,##0.00"),"-","△")&amp;"】"))</f>
        <v>【15.89】</v>
      </c>
      <c r="ED6" s="35" t="str">
        <f>IF(ED7="",NA(),ED7)</f>
        <v>-</v>
      </c>
      <c r="EE6" s="35" t="str">
        <f t="shared" ref="EE6:EM6" si="14">IF(EE7="",NA(),EE7)</f>
        <v>-</v>
      </c>
      <c r="EF6" s="35" t="str">
        <f t="shared" si="14"/>
        <v>-</v>
      </c>
      <c r="EG6" s="35" t="str">
        <f t="shared" si="14"/>
        <v>-</v>
      </c>
      <c r="EH6" s="35">
        <f t="shared" si="14"/>
        <v>0.13</v>
      </c>
      <c r="EI6" s="35" t="str">
        <f t="shared" si="14"/>
        <v>-</v>
      </c>
      <c r="EJ6" s="35" t="str">
        <f t="shared" si="14"/>
        <v>-</v>
      </c>
      <c r="EK6" s="35" t="str">
        <f t="shared" si="14"/>
        <v>-</v>
      </c>
      <c r="EL6" s="35" t="str">
        <f t="shared" si="14"/>
        <v>-</v>
      </c>
      <c r="EM6" s="35">
        <f t="shared" si="14"/>
        <v>0.44</v>
      </c>
      <c r="EN6" s="34" t="str">
        <f>IF(EN7="","",IF(EN7="-","【-】","【"&amp;SUBSTITUTE(TEXT(EN7,"#,##0.00"),"-","△")&amp;"】"))</f>
        <v>【0.69】</v>
      </c>
    </row>
    <row r="7" spans="1:144" s="36" customFormat="1" x14ac:dyDescent="0.15">
      <c r="A7" s="28"/>
      <c r="B7" s="37">
        <v>2017</v>
      </c>
      <c r="C7" s="37">
        <v>244716</v>
      </c>
      <c r="D7" s="37">
        <v>46</v>
      </c>
      <c r="E7" s="37">
        <v>1</v>
      </c>
      <c r="F7" s="37">
        <v>0</v>
      </c>
      <c r="G7" s="37">
        <v>1</v>
      </c>
      <c r="H7" s="37" t="s">
        <v>105</v>
      </c>
      <c r="I7" s="37" t="s">
        <v>106</v>
      </c>
      <c r="J7" s="37" t="s">
        <v>107</v>
      </c>
      <c r="K7" s="37" t="s">
        <v>108</v>
      </c>
      <c r="L7" s="37" t="s">
        <v>109</v>
      </c>
      <c r="M7" s="37" t="s">
        <v>110</v>
      </c>
      <c r="N7" s="38" t="s">
        <v>111</v>
      </c>
      <c r="O7" s="38">
        <v>52.12</v>
      </c>
      <c r="P7" s="38">
        <v>100</v>
      </c>
      <c r="Q7" s="38">
        <v>2450</v>
      </c>
      <c r="R7" s="38">
        <v>8839</v>
      </c>
      <c r="S7" s="38">
        <v>233.32</v>
      </c>
      <c r="T7" s="38">
        <v>37.880000000000003</v>
      </c>
      <c r="U7" s="38">
        <v>8780</v>
      </c>
      <c r="V7" s="38">
        <v>33.28</v>
      </c>
      <c r="W7" s="38">
        <v>263.82</v>
      </c>
      <c r="X7" s="38" t="s">
        <v>111</v>
      </c>
      <c r="Y7" s="38" t="s">
        <v>111</v>
      </c>
      <c r="Z7" s="38" t="s">
        <v>111</v>
      </c>
      <c r="AA7" s="38" t="s">
        <v>111</v>
      </c>
      <c r="AB7" s="38">
        <v>75.13</v>
      </c>
      <c r="AC7" s="38" t="s">
        <v>111</v>
      </c>
      <c r="AD7" s="38" t="s">
        <v>111</v>
      </c>
      <c r="AE7" s="38" t="s">
        <v>111</v>
      </c>
      <c r="AF7" s="38" t="s">
        <v>111</v>
      </c>
      <c r="AG7" s="38">
        <v>104.47</v>
      </c>
      <c r="AH7" s="38">
        <v>113.39</v>
      </c>
      <c r="AI7" s="38" t="s">
        <v>111</v>
      </c>
      <c r="AJ7" s="38" t="s">
        <v>111</v>
      </c>
      <c r="AK7" s="38" t="s">
        <v>111</v>
      </c>
      <c r="AL7" s="38" t="s">
        <v>111</v>
      </c>
      <c r="AM7" s="38">
        <v>116.27</v>
      </c>
      <c r="AN7" s="38" t="s">
        <v>111</v>
      </c>
      <c r="AO7" s="38" t="s">
        <v>111</v>
      </c>
      <c r="AP7" s="38" t="s">
        <v>111</v>
      </c>
      <c r="AQ7" s="38" t="s">
        <v>111</v>
      </c>
      <c r="AR7" s="38">
        <v>16.399999999999999</v>
      </c>
      <c r="AS7" s="38">
        <v>0.85</v>
      </c>
      <c r="AT7" s="38" t="s">
        <v>111</v>
      </c>
      <c r="AU7" s="38" t="s">
        <v>111</v>
      </c>
      <c r="AV7" s="38" t="s">
        <v>111</v>
      </c>
      <c r="AW7" s="38" t="s">
        <v>111</v>
      </c>
      <c r="AX7" s="38">
        <v>32.020000000000003</v>
      </c>
      <c r="AY7" s="38" t="s">
        <v>111</v>
      </c>
      <c r="AZ7" s="38" t="s">
        <v>111</v>
      </c>
      <c r="BA7" s="38" t="s">
        <v>111</v>
      </c>
      <c r="BB7" s="38" t="s">
        <v>111</v>
      </c>
      <c r="BC7" s="38">
        <v>293.23</v>
      </c>
      <c r="BD7" s="38">
        <v>264.33999999999997</v>
      </c>
      <c r="BE7" s="38" t="s">
        <v>111</v>
      </c>
      <c r="BF7" s="38" t="s">
        <v>111</v>
      </c>
      <c r="BG7" s="38" t="s">
        <v>111</v>
      </c>
      <c r="BH7" s="38" t="s">
        <v>111</v>
      </c>
      <c r="BI7" s="38">
        <v>2678.44</v>
      </c>
      <c r="BJ7" s="38" t="s">
        <v>111</v>
      </c>
      <c r="BK7" s="38" t="s">
        <v>111</v>
      </c>
      <c r="BL7" s="38" t="s">
        <v>111</v>
      </c>
      <c r="BM7" s="38" t="s">
        <v>111</v>
      </c>
      <c r="BN7" s="38">
        <v>542.29999999999995</v>
      </c>
      <c r="BO7" s="38">
        <v>274.27</v>
      </c>
      <c r="BP7" s="38" t="s">
        <v>111</v>
      </c>
      <c r="BQ7" s="38" t="s">
        <v>111</v>
      </c>
      <c r="BR7" s="38" t="s">
        <v>111</v>
      </c>
      <c r="BS7" s="38" t="s">
        <v>111</v>
      </c>
      <c r="BT7" s="38">
        <v>37.700000000000003</v>
      </c>
      <c r="BU7" s="38" t="s">
        <v>111</v>
      </c>
      <c r="BV7" s="38" t="s">
        <v>111</v>
      </c>
      <c r="BW7" s="38" t="s">
        <v>111</v>
      </c>
      <c r="BX7" s="38" t="s">
        <v>111</v>
      </c>
      <c r="BY7" s="38">
        <v>87.51</v>
      </c>
      <c r="BZ7" s="38">
        <v>104.36</v>
      </c>
      <c r="CA7" s="38" t="s">
        <v>111</v>
      </c>
      <c r="CB7" s="38" t="s">
        <v>111</v>
      </c>
      <c r="CC7" s="38" t="s">
        <v>111</v>
      </c>
      <c r="CD7" s="38" t="s">
        <v>111</v>
      </c>
      <c r="CE7" s="38">
        <v>319.13</v>
      </c>
      <c r="CF7" s="38" t="s">
        <v>111</v>
      </c>
      <c r="CG7" s="38" t="s">
        <v>111</v>
      </c>
      <c r="CH7" s="38" t="s">
        <v>111</v>
      </c>
      <c r="CI7" s="38" t="s">
        <v>111</v>
      </c>
      <c r="CJ7" s="38">
        <v>218.42</v>
      </c>
      <c r="CK7" s="38">
        <v>165.71</v>
      </c>
      <c r="CL7" s="38" t="s">
        <v>111</v>
      </c>
      <c r="CM7" s="38" t="s">
        <v>111</v>
      </c>
      <c r="CN7" s="38" t="s">
        <v>111</v>
      </c>
      <c r="CO7" s="38" t="s">
        <v>111</v>
      </c>
      <c r="CP7" s="38">
        <v>58.13</v>
      </c>
      <c r="CQ7" s="38" t="s">
        <v>111</v>
      </c>
      <c r="CR7" s="38" t="s">
        <v>111</v>
      </c>
      <c r="CS7" s="38" t="s">
        <v>111</v>
      </c>
      <c r="CT7" s="38" t="s">
        <v>111</v>
      </c>
      <c r="CU7" s="38">
        <v>50.24</v>
      </c>
      <c r="CV7" s="38">
        <v>60.41</v>
      </c>
      <c r="CW7" s="38" t="s">
        <v>111</v>
      </c>
      <c r="CX7" s="38" t="s">
        <v>111</v>
      </c>
      <c r="CY7" s="38" t="s">
        <v>111</v>
      </c>
      <c r="CZ7" s="38" t="s">
        <v>111</v>
      </c>
      <c r="DA7" s="38">
        <v>67.06</v>
      </c>
      <c r="DB7" s="38" t="s">
        <v>111</v>
      </c>
      <c r="DC7" s="38" t="s">
        <v>111</v>
      </c>
      <c r="DD7" s="38" t="s">
        <v>111</v>
      </c>
      <c r="DE7" s="38" t="s">
        <v>111</v>
      </c>
      <c r="DF7" s="38">
        <v>78.650000000000006</v>
      </c>
      <c r="DG7" s="38">
        <v>89.93</v>
      </c>
      <c r="DH7" s="38" t="s">
        <v>111</v>
      </c>
      <c r="DI7" s="38" t="s">
        <v>111</v>
      </c>
      <c r="DJ7" s="38" t="s">
        <v>111</v>
      </c>
      <c r="DK7" s="38" t="s">
        <v>111</v>
      </c>
      <c r="DL7" s="38">
        <v>5.99</v>
      </c>
      <c r="DM7" s="38" t="s">
        <v>111</v>
      </c>
      <c r="DN7" s="38" t="s">
        <v>111</v>
      </c>
      <c r="DO7" s="38" t="s">
        <v>111</v>
      </c>
      <c r="DP7" s="38" t="s">
        <v>111</v>
      </c>
      <c r="DQ7" s="38">
        <v>45.14</v>
      </c>
      <c r="DR7" s="38">
        <v>48.12</v>
      </c>
      <c r="DS7" s="38" t="s">
        <v>111</v>
      </c>
      <c r="DT7" s="38" t="s">
        <v>111</v>
      </c>
      <c r="DU7" s="38" t="s">
        <v>111</v>
      </c>
      <c r="DV7" s="38" t="s">
        <v>111</v>
      </c>
      <c r="DW7" s="38">
        <v>16.440000000000001</v>
      </c>
      <c r="DX7" s="38" t="s">
        <v>111</v>
      </c>
      <c r="DY7" s="38" t="s">
        <v>111</v>
      </c>
      <c r="DZ7" s="38" t="s">
        <v>111</v>
      </c>
      <c r="EA7" s="38" t="s">
        <v>111</v>
      </c>
      <c r="EB7" s="38">
        <v>13.58</v>
      </c>
      <c r="EC7" s="38">
        <v>15.89</v>
      </c>
      <c r="ED7" s="38" t="s">
        <v>111</v>
      </c>
      <c r="EE7" s="38" t="s">
        <v>111</v>
      </c>
      <c r="EF7" s="38" t="s">
        <v>111</v>
      </c>
      <c r="EG7" s="38" t="s">
        <v>111</v>
      </c>
      <c r="EH7" s="38">
        <v>0.13</v>
      </c>
      <c r="EI7" s="38" t="s">
        <v>111</v>
      </c>
      <c r="EJ7" s="38" t="s">
        <v>111</v>
      </c>
      <c r="EK7" s="38" t="s">
        <v>111</v>
      </c>
      <c r="EL7" s="38" t="s">
        <v>111</v>
      </c>
      <c r="EM7" s="38">
        <v>0.44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中井　克実</cp:lastModifiedBy>
  <dcterms:created xsi:type="dcterms:W3CDTF">2018-12-03T08:33:28Z</dcterms:created>
  <dcterms:modified xsi:type="dcterms:W3CDTF">2019-01-25T05:57:38Z</dcterms:modified>
  <cp:category/>
</cp:coreProperties>
</file>