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tanabe_kenichi\Desktop\"/>
    </mc:Choice>
  </mc:AlternateContent>
  <workbookProtection workbookAlgorithmName="SHA-512" workbookHashValue="wLWw25I0VhH9GJWoQCEM09dng1QoZSglPYiYXeEMQyJhFPcTGohUWgz6+7+WSJHJJqcxlzlHD/MJIIoM3mh8YA==" workbookSaltValue="yxxAQdZDsOvbDL45Xnaoi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<sst xmlns="http://schemas.openxmlformats.org/spreadsheetml/2006/main" count="245" uniqueCount="125">
  <si>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</si>
  <si>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</si>
  <si>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</si>
  <si>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</si>
  <si>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</si>
  <si>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</si>
  <si>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</si>
  <si>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</si>
  <si>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</si>
  <si>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</si>
  <si>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</si>
  <si>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</si>
  <si>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</si>
  <si>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</si>
  <si>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</si>
  <si>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</si>
  <si>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</si>
  <si>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</si>
  <si>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</si>
  <si>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</si>
  <si>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</si>
  <si>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</si>
  <si>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</si>
  <si>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</si>
  <si>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</si>
  <si>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</si>
  <si>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</si>
  <si>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</si>
  <si>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</si>
  <si>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</si>
  <si>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</si>
  <si>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</si>
  <si>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</si>
  <si>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</si>
  <si>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</si>
  <si>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</si>
  <si>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</si>
  <si>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</si>
  <si>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</si>
  <si>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</si>
  <si>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</si>
  <si>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</si>
  <si>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</si>
  <si>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</si>
  <si>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</si>
  <si>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</si>
  <si>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</si>
  <si>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</si>
  <si>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</si>
  <si>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</si>
  <si>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</si>
  <si>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</si>
  <si>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</si>
  <si>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</si>
  <si>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</si>
  <si>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</si>
  <si>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</si>
  <si>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</si>
  <si>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</si>
  <si>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</si>
  <si>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</si>
  <si>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</si>
  <si>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</si>
  <si>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</si>
  <si>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</si>
  <si>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</si>
  <si>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</si>
  <si>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</si>
  <si>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</si>
  <si>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</si>
  <si>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</si>
  <si>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</si>
  <si>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</si>
  <si>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</si>
  <si>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</si>
  <si>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</si>
  <si>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</si>
  <si>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</si>
  <si>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</si>
  <si>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</si>
  <si>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</si>
  <si>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</si>
  <si>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</si>
  <si>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</si>
  <si>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</si>
  <si>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</si>
  <si>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</si>
  <si>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</si>
  <si>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</si>
  <si>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</si>
  <si>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</si>
  <si>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</si>
  <si>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</si>
  <si>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</si>
  <si>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</si>
  <si>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</si>
  <si>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</si>
  <si>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</si>
  <si>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</si>
  <si>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</si>
  <si>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</si>
  <si>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</si>
  <si>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</si>
  <si>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</si>
  <si>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</si>
  <si>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</si>
  <si>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</si>
  <si>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</si>
  <si>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</si>
  <si>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朝日町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</si>
  <si>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</si>
  <si>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</si>
  <si>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</si>
  <si>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</si>
  <si>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</si>
  <si>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</si>
  <si>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</si>
  <si>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</si>
  <si>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</si>
  <si>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</si>
  <si>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</si>
  <si>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</si>
  <si>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下水道の埋設状況は布設から約４１年が経過しており、今後老朽化が進んでいく状況ではあるが、管渠の改善等は適切に行っている。近い将来対応年数を迎えるため、計画的に下水道管の更新計画を立てる必要がある。</t>
    <rPh sb="0" eb="3">
      <t>ゲスイドウ</t>
    </rPh>
    <rPh sb="4" eb="6">
      <t>マイセツ</t>
    </rPh>
    <rPh sb="6" eb="8">
      <t>ジョウキョウ</t>
    </rPh>
    <rPh sb="9" eb="11">
      <t>フセツ</t>
    </rPh>
    <rPh sb="13" eb="14">
      <t>ヤク</t>
    </rPh>
    <rPh sb="16" eb="17">
      <t>ネン</t>
    </rPh>
    <rPh sb="18" eb="20">
      <t>ケイカ</t>
    </rPh>
    <rPh sb="25" eb="27">
      <t>コンゴ</t>
    </rPh>
    <rPh sb="27" eb="30">
      <t>ロウキュウカ</t>
    </rPh>
    <rPh sb="31" eb="32">
      <t>スス</t>
    </rPh>
    <rPh sb="36" eb="38">
      <t>ジョウキョウ</t>
    </rPh>
    <rPh sb="44" eb="46">
      <t>カンキョ</t>
    </rPh>
    <rPh sb="47" eb="49">
      <t>カイゼン</t>
    </rPh>
    <rPh sb="49" eb="50">
      <t>トウ</t>
    </rPh>
    <rPh sb="51" eb="53">
      <t>テキセツ</t>
    </rPh>
    <rPh sb="54" eb="55">
      <t>オコナ</t>
    </rPh>
    <rPh sb="60" eb="61">
      <t>チカ</t>
    </rPh>
    <rPh sb="62" eb="64">
      <t>ショウライ</t>
    </rPh>
    <rPh sb="64" eb="66">
      <t>タイオウ</t>
    </rPh>
    <rPh sb="66" eb="68">
      <t>ネンスウ</t>
    </rPh>
    <rPh sb="69" eb="70">
      <t>ムカ</t>
    </rPh>
    <rPh sb="75" eb="78">
      <t>ケイカクテキ</t>
    </rPh>
    <rPh sb="79" eb="82">
      <t>ゲスイドウ</t>
    </rPh>
    <rPh sb="82" eb="83">
      <t>カン</t>
    </rPh>
    <rPh sb="84" eb="86">
      <t>コウシン</t>
    </rPh>
    <rPh sb="86" eb="88">
      <t>ケイカク</t>
    </rPh>
    <rPh sb="89" eb="90">
      <t>タ</t>
    </rPh>
    <rPh sb="92" eb="94">
      <t>ヒツヨウ</t>
    </rPh>
    <phoneticPr fontId="4"/>
  </si>
  <si>
    <t>下水道整備については、ほぼ完了となっている。また、Ｈ２９年度から料金改定を行ったが、汚水処理費を下水道使用料で賄うことができない状況である。今後人口減少が予想され、財政が厳しくなる中で、下水道管の更新を含め、経営戦略等で総合的に計画を立てていく必要があると考える。</t>
    <rPh sb="0" eb="3">
      <t>ゲスイドウ</t>
    </rPh>
    <rPh sb="3" eb="5">
      <t>セイビ</t>
    </rPh>
    <rPh sb="13" eb="15">
      <t>カンリョウ</t>
    </rPh>
    <rPh sb="28" eb="30">
      <t>ネンド</t>
    </rPh>
    <rPh sb="32" eb="34">
      <t>リョウキン</t>
    </rPh>
    <rPh sb="34" eb="36">
      <t>カイテイ</t>
    </rPh>
    <rPh sb="37" eb="38">
      <t>オコナ</t>
    </rPh>
    <rPh sb="42" eb="44">
      <t>オスイ</t>
    </rPh>
    <rPh sb="44" eb="46">
      <t>ショリ</t>
    </rPh>
    <rPh sb="46" eb="47">
      <t>ヒ</t>
    </rPh>
    <rPh sb="48" eb="51">
      <t>ゲスイドウ</t>
    </rPh>
    <rPh sb="51" eb="54">
      <t>シヨウリョウ</t>
    </rPh>
    <rPh sb="55" eb="56">
      <t>マカナ</t>
    </rPh>
    <rPh sb="64" eb="66">
      <t>ジョウキョウ</t>
    </rPh>
    <rPh sb="70" eb="72">
      <t>コンゴ</t>
    </rPh>
    <rPh sb="72" eb="74">
      <t>ジンコウ</t>
    </rPh>
    <rPh sb="74" eb="76">
      <t>ゲンショウ</t>
    </rPh>
    <rPh sb="77" eb="79">
      <t>ヨソウ</t>
    </rPh>
    <rPh sb="82" eb="84">
      <t>ザイセイ</t>
    </rPh>
    <rPh sb="85" eb="86">
      <t>キビ</t>
    </rPh>
    <rPh sb="90" eb="91">
      <t>ナカ</t>
    </rPh>
    <rPh sb="93" eb="96">
      <t>ゲスイドウ</t>
    </rPh>
    <rPh sb="96" eb="97">
      <t>カン</t>
    </rPh>
    <rPh sb="98" eb="100">
      <t>コウシン</t>
    </rPh>
    <rPh sb="101" eb="102">
      <t>フク</t>
    </rPh>
    <rPh sb="104" eb="106">
      <t>ケイエイ</t>
    </rPh>
    <rPh sb="106" eb="108">
      <t>センリャク</t>
    </rPh>
    <rPh sb="108" eb="109">
      <t>トウ</t>
    </rPh>
    <rPh sb="110" eb="113">
      <t>ソウゴウテキ</t>
    </rPh>
    <rPh sb="114" eb="116">
      <t>ケイカク</t>
    </rPh>
    <rPh sb="117" eb="118">
      <t>タ</t>
    </rPh>
    <rPh sb="122" eb="124">
      <t>ヒツヨウ</t>
    </rPh>
    <rPh sb="128" eb="129">
      <t>カンガ</t>
    </rPh>
    <phoneticPr fontId="4"/>
  </si>
  <si>
    <t>Ｈ２９年度の料金改定により料金収入は上昇しているものの、維持管理費や支払利息等の費用も上昇しているため、一般会計からの繰り入れによる経営状態に変わりはなく、経営改善に向けた取り組みが必要と考える。また、企業債償還はＨ２８年度が最大となっており、今後も雨水関連事業による起債借入を予定しているため、償還額も厳しい状況が続いていく。</t>
    <rPh sb="3" eb="5">
      <t>ネンド</t>
    </rPh>
    <rPh sb="6" eb="8">
      <t>リョウキン</t>
    </rPh>
    <rPh sb="8" eb="10">
      <t>カイテイ</t>
    </rPh>
    <rPh sb="13" eb="15">
      <t>リョウキン</t>
    </rPh>
    <rPh sb="15" eb="17">
      <t>シュウニュウ</t>
    </rPh>
    <rPh sb="18" eb="20">
      <t>ジョウショウ</t>
    </rPh>
    <rPh sb="28" eb="30">
      <t>イジ</t>
    </rPh>
    <rPh sb="30" eb="32">
      <t>カンリ</t>
    </rPh>
    <rPh sb="32" eb="33">
      <t>ヒ</t>
    </rPh>
    <rPh sb="34" eb="36">
      <t>シハライ</t>
    </rPh>
    <rPh sb="36" eb="38">
      <t>リソク</t>
    </rPh>
    <rPh sb="38" eb="39">
      <t>トウ</t>
    </rPh>
    <rPh sb="40" eb="42">
      <t>ヒヨウ</t>
    </rPh>
    <rPh sb="43" eb="45">
      <t>ジョウショウ</t>
    </rPh>
    <rPh sb="52" eb="54">
      <t>イッパン</t>
    </rPh>
    <rPh sb="54" eb="56">
      <t>カイケイ</t>
    </rPh>
    <rPh sb="59" eb="60">
      <t>ク</t>
    </rPh>
    <rPh sb="61" eb="62">
      <t>イ</t>
    </rPh>
    <rPh sb="66" eb="68">
      <t>ケイエイ</t>
    </rPh>
    <rPh sb="68" eb="70">
      <t>ジョウタイ</t>
    </rPh>
    <rPh sb="71" eb="72">
      <t>カ</t>
    </rPh>
    <rPh sb="78" eb="80">
      <t>ケイエイ</t>
    </rPh>
    <rPh sb="80" eb="82">
      <t>カイゼン</t>
    </rPh>
    <rPh sb="83" eb="84">
      <t>ム</t>
    </rPh>
    <rPh sb="86" eb="87">
      <t>ト</t>
    </rPh>
    <rPh sb="88" eb="89">
      <t>ク</t>
    </rPh>
    <rPh sb="91" eb="93">
      <t>ヒツヨウ</t>
    </rPh>
    <rPh sb="94" eb="95">
      <t>カンガ</t>
    </rPh>
    <rPh sb="101" eb="103">
      <t>キギョウ</t>
    </rPh>
    <rPh sb="103" eb="104">
      <t>サイ</t>
    </rPh>
    <rPh sb="104" eb="106">
      <t>ショウカン</t>
    </rPh>
    <rPh sb="110" eb="111">
      <t>ネン</t>
    </rPh>
    <rPh sb="111" eb="112">
      <t>ド</t>
    </rPh>
    <rPh sb="113" eb="115">
      <t>サイダイ</t>
    </rPh>
    <rPh sb="122" eb="124">
      <t>コンゴ</t>
    </rPh>
    <rPh sb="125" eb="127">
      <t>ウスイ</t>
    </rPh>
    <rPh sb="127" eb="129">
      <t>カンレン</t>
    </rPh>
    <rPh sb="129" eb="131">
      <t>ジギョウ</t>
    </rPh>
    <rPh sb="134" eb="136">
      <t>キサイ</t>
    </rPh>
    <rPh sb="136" eb="138">
      <t>カリイレ</t>
    </rPh>
    <rPh sb="139" eb="141">
      <t>ヨテイ</t>
    </rPh>
    <rPh sb="148" eb="150">
      <t>ショウカン</t>
    </rPh>
    <rPh sb="150" eb="151">
      <t>ガク</t>
    </rPh>
    <rPh sb="152" eb="153">
      <t>キビ</t>
    </rPh>
    <rPh sb="155" eb="157">
      <t>ジョウキョウ</t>
    </rPh>
    <rPh sb="158" eb="159">
      <t>ツヅ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</si>
</sst>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97-4716-A671-0BD47B3CC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408096"/>
        <c:axId val="678415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0.04</c:v>
                </c:pt>
                <c:pt idx="2">
                  <c:v>0.11</c:v>
                </c:pt>
                <c:pt idx="3">
                  <c:v>0.15</c:v>
                </c:pt>
                <c:pt idx="4">
                  <c:v>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97-4716-A671-0BD47B3CC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408096"/>
        <c:axId val="678415168"/>
      </c:lineChart>
      <c:dateAx>
        <c:axId val="678408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8415168"/>
        <c:crosses val="autoZero"/>
        <c:auto val="1"/>
        <c:lblOffset val="100"/>
        <c:baseTimeUnit val="years"/>
      </c:dateAx>
      <c:valAx>
        <c:axId val="678415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8408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29-4711-AAC9-1818D41CC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251904"/>
        <c:axId val="911253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55.81</c:v>
                </c:pt>
                <c:pt idx="1">
                  <c:v>54.44</c:v>
                </c:pt>
                <c:pt idx="2">
                  <c:v>54.67</c:v>
                </c:pt>
                <c:pt idx="3">
                  <c:v>53.51</c:v>
                </c:pt>
                <c:pt idx="4">
                  <c:v>53.5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29-4711-AAC9-1818D41CC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251904"/>
        <c:axId val="911253536"/>
      </c:lineChart>
      <c:dateAx>
        <c:axId val="911251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1253536"/>
        <c:crosses val="autoZero"/>
        <c:auto val="1"/>
        <c:lblOffset val="100"/>
        <c:baseTimeUnit val="years"/>
      </c:dateAx>
      <c:valAx>
        <c:axId val="911253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1251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96.49</c:v>
                </c:pt>
                <c:pt idx="1">
                  <c:v>96.81</c:v>
                </c:pt>
                <c:pt idx="2">
                  <c:v>97.12</c:v>
                </c:pt>
                <c:pt idx="3">
                  <c:v>97.16</c:v>
                </c:pt>
                <c:pt idx="4">
                  <c:v>97.45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DE-4B13-9B8C-1BA00D08B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257888"/>
        <c:axId val="91124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84.41</c:v>
                </c:pt>
                <c:pt idx="1">
                  <c:v>84.2</c:v>
                </c:pt>
                <c:pt idx="2">
                  <c:v>83.8</c:v>
                </c:pt>
                <c:pt idx="3">
                  <c:v>83.91</c:v>
                </c:pt>
                <c:pt idx="4">
                  <c:v>83.51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DE-4B13-9B8C-1BA00D08B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257888"/>
        <c:axId val="911247008"/>
      </c:lineChart>
      <c:dateAx>
        <c:axId val="91125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1247008"/>
        <c:crosses val="autoZero"/>
        <c:auto val="1"/>
        <c:lblOffset val="100"/>
        <c:baseTimeUnit val="years"/>
      </c:dateAx>
      <c:valAx>
        <c:axId val="91124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1257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90.08</c:v>
                </c:pt>
                <c:pt idx="1">
                  <c:v>90.09</c:v>
                </c:pt>
                <c:pt idx="2">
                  <c:v>74.8</c:v>
                </c:pt>
                <c:pt idx="3">
                  <c:v>86.2</c:v>
                </c:pt>
                <c:pt idx="4">
                  <c:v>70.760000000000005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10-415F-BD40-A52252F5D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417888"/>
        <c:axId val="678418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10-415F-BD40-A52252F5D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417888"/>
        <c:axId val="678418432"/>
      </c:lineChart>
      <c:dateAx>
        <c:axId val="678417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8418432"/>
        <c:crosses val="autoZero"/>
        <c:auto val="1"/>
        <c:lblOffset val="100"/>
        <c:baseTimeUnit val="years"/>
      </c:dateAx>
      <c:valAx>
        <c:axId val="678418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8417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91-48EB-9731-74B31B749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421152"/>
        <c:axId val="67840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91-48EB-9731-74B31B749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421152"/>
        <c:axId val="678406464"/>
      </c:lineChart>
      <c:dateAx>
        <c:axId val="67842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8406464"/>
        <c:crosses val="autoZero"/>
        <c:auto val="1"/>
        <c:lblOffset val="100"/>
        <c:baseTimeUnit val="years"/>
      </c:dateAx>
      <c:valAx>
        <c:axId val="67840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842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BB-44C0-B4B9-3859138CB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419520"/>
        <c:axId val="67841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BB-44C0-B4B9-3859138CB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419520"/>
        <c:axId val="678414624"/>
      </c:lineChart>
      <c:dateAx>
        <c:axId val="67841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8414624"/>
        <c:crosses val="autoZero"/>
        <c:auto val="1"/>
        <c:lblOffset val="100"/>
        <c:baseTimeUnit val="years"/>
      </c:dateAx>
      <c:valAx>
        <c:axId val="67841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841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3-4B8D-9111-56FF2EF7F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420064"/>
        <c:axId val="6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33-4B8D-9111-56FF2EF7F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420064"/>
        <c:axId val="678420608"/>
      </c:lineChart>
      <c:dateAx>
        <c:axId val="678420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8420608"/>
        <c:crosses val="autoZero"/>
        <c:auto val="1"/>
        <c:lblOffset val="100"/>
        <c:baseTimeUnit val="years"/>
      </c:dateAx>
      <c:valAx>
        <c:axId val="6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8420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68C-4B06-B61A-A2C11BEF4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407008"/>
        <c:axId val="67840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8C-4B06-B61A-A2C11BEF4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407008"/>
        <c:axId val="678409184"/>
      </c:lineChart>
      <c:dateAx>
        <c:axId val="67840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8409184"/>
        <c:crosses val="autoZero"/>
        <c:auto val="1"/>
        <c:lblOffset val="100"/>
        <c:baseTimeUnit val="years"/>
      </c:dateAx>
      <c:valAx>
        <c:axId val="67840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8407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1024.05</c:v>
                </c:pt>
                <c:pt idx="1">
                  <c:v>850.06</c:v>
                </c:pt>
                <c:pt idx="2">
                  <c:v>1300.25</c:v>
                </c:pt>
                <c:pt idx="3">
                  <c:v>2170.25</c:v>
                </c:pt>
                <c:pt idx="4">
                  <c:v>1842.44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CE-402A-AFB2-992FF480C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8410816"/>
        <c:axId val="67841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1209.95</c:v>
                </c:pt>
                <c:pt idx="1">
                  <c:v>1136.5</c:v>
                </c:pt>
                <c:pt idx="2">
                  <c:v>1118.56</c:v>
                </c:pt>
                <c:pt idx="3">
                  <c:v>1111.31</c:v>
                </c:pt>
                <c:pt idx="4">
                  <c:v>966.33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CE-402A-AFB2-992FF480C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8410816"/>
        <c:axId val="678411360"/>
      </c:lineChart>
      <c:dateAx>
        <c:axId val="678410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8411360"/>
        <c:crosses val="autoZero"/>
        <c:auto val="1"/>
        <c:lblOffset val="100"/>
        <c:baseTimeUnit val="years"/>
      </c:dateAx>
      <c:valAx>
        <c:axId val="67841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8410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67.63</c:v>
                </c:pt>
                <c:pt idx="1">
                  <c:v>69.3</c:v>
                </c:pt>
                <c:pt idx="2">
                  <c:v>52.61</c:v>
                </c:pt>
                <c:pt idx="3">
                  <c:v>65.42</c:v>
                </c:pt>
                <c:pt idx="4">
                  <c:v>50.28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B7-4BC6-9577-7B4E999E7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813136"/>
        <c:axId val="91125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69.48</c:v>
                </c:pt>
                <c:pt idx="1">
                  <c:v>71.650000000000006</c:v>
                </c:pt>
                <c:pt idx="2">
                  <c:v>72.33</c:v>
                </c:pt>
                <c:pt idx="3">
                  <c:v>75.540000000000006</c:v>
                </c:pt>
                <c:pt idx="4">
                  <c:v>81.739999999999995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B7-4BC6-9577-7B4E999E7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813136"/>
        <c:axId val="911251360"/>
      </c:lineChart>
      <c:dateAx>
        <c:axId val="67681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1251360"/>
        <c:crosses val="autoZero"/>
        <c:auto val="1"/>
        <c:lblOffset val="100"/>
        <c:baseTimeUnit val="years"/>
      </c:dateAx>
      <c:valAx>
        <c:axId val="91125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681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171.73</c:v>
                </c:pt>
                <c:pt idx="1">
                  <c:v>171.38</c:v>
                </c:pt>
                <c:pt idx="2">
                  <c:v>226.6</c:v>
                </c:pt>
                <c:pt idx="3">
                  <c:v>180.96</c:v>
                </c:pt>
                <c:pt idx="4">
                  <c:v>264.02999999999997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A4-4183-A2D0-17E6CC2CD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248640"/>
        <c:axId val="91125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220.67</c:v>
                </c:pt>
                <c:pt idx="1">
                  <c:v>217.82</c:v>
                </c:pt>
                <c:pt idx="2">
                  <c:v>215.28</c:v>
                </c:pt>
                <c:pt idx="3">
                  <c:v>207.96</c:v>
                </c:pt>
                <c:pt idx="4">
                  <c:v>194.31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A4-4183-A2D0-17E6CC2CD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248640"/>
        <c:axId val="911250272"/>
      </c:lineChart>
      <c:dateAx>
        <c:axId val="911248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1250272"/>
        <c:crosses val="autoZero"/>
        <c:auto val="1"/>
        <c:lblOffset val="100"/>
        <c:baseTimeUnit val="years"/>
      </c:dateAx>
      <c:valAx>
        <c:axId val="91125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1248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O4" zoomScaleNormal="100" workbookViewId="0">
      <selection activeCell="CA8" sqref="CA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三重県　朝日町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公共下水道</v>
      </c>
      <c r="Q8" s="47"/>
      <c r="R8" s="47"/>
      <c r="S8" s="47"/>
      <c r="T8" s="47"/>
      <c r="U8" s="47"/>
      <c r="V8" s="47"/>
      <c r="W8" s="47" t="str">
        <f>データ!L6</f>
        <v>Cc2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10764</v>
      </c>
      <c r="AM8" s="49"/>
      <c r="AN8" s="49"/>
      <c r="AO8" s="49"/>
      <c r="AP8" s="49"/>
      <c r="AQ8" s="49"/>
      <c r="AR8" s="49"/>
      <c r="AS8" s="49"/>
      <c r="AT8" s="44">
        <f>データ!T6</f>
        <v>5.99</v>
      </c>
      <c r="AU8" s="44"/>
      <c r="AV8" s="44"/>
      <c r="AW8" s="44"/>
      <c r="AX8" s="44"/>
      <c r="AY8" s="44"/>
      <c r="AZ8" s="44"/>
      <c r="BA8" s="44"/>
      <c r="BB8" s="44">
        <f>データ!U6</f>
        <v>1796.99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99.09</v>
      </c>
      <c r="Q10" s="44"/>
      <c r="R10" s="44"/>
      <c r="S10" s="44"/>
      <c r="T10" s="44"/>
      <c r="U10" s="44"/>
      <c r="V10" s="44"/>
      <c r="W10" s="44">
        <f>データ!Q6</f>
        <v>86.96</v>
      </c>
      <c r="X10" s="44"/>
      <c r="Y10" s="44"/>
      <c r="Z10" s="44"/>
      <c r="AA10" s="44"/>
      <c r="AB10" s="44"/>
      <c r="AC10" s="44"/>
      <c r="AD10" s="49">
        <f>データ!R6</f>
        <v>2214</v>
      </c>
      <c r="AE10" s="49"/>
      <c r="AF10" s="49"/>
      <c r="AG10" s="49"/>
      <c r="AH10" s="49"/>
      <c r="AI10" s="49"/>
      <c r="AJ10" s="49"/>
      <c r="AK10" s="2"/>
      <c r="AL10" s="49">
        <f>データ!V6</f>
        <v>10698</v>
      </c>
      <c r="AM10" s="49"/>
      <c r="AN10" s="49"/>
      <c r="AO10" s="49"/>
      <c r="AP10" s="49"/>
      <c r="AQ10" s="49"/>
      <c r="AR10" s="49"/>
      <c r="AS10" s="49"/>
      <c r="AT10" s="44">
        <f>データ!W6</f>
        <v>2.78</v>
      </c>
      <c r="AU10" s="44"/>
      <c r="AV10" s="44"/>
      <c r="AW10" s="44"/>
      <c r="AX10" s="44"/>
      <c r="AY10" s="44"/>
      <c r="AZ10" s="44"/>
      <c r="BA10" s="44"/>
      <c r="BB10" s="44">
        <f>データ!X6</f>
        <v>3848.2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124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122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123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55</v>
      </c>
      <c r="N86" s="25" t="s">
        <v>55</v>
      </c>
      <c r="O86" s="25" t="str">
        <f>データ!EO6</f>
        <v>【0.23】</v>
      </c>
    </row>
  </sheetData>
  <sheetProtection algorithmName="SHA-512" hashValue="3L6wGOoVCWJkfcX8EWcYFvoe/PzseGLf3zDQXtVQaVl6KFQoV+Z633GuFjbcKc9MQYjpQCKpFTbMeBto4G98NA==" saltValue="BMz4m1mhZ7qUPa8MlFmUsg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56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57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58</v>
      </c>
      <c r="B3" s="28" t="s">
        <v>59</v>
      </c>
      <c r="C3" s="28" t="s">
        <v>60</v>
      </c>
      <c r="D3" s="28" t="s">
        <v>61</v>
      </c>
      <c r="E3" s="28" t="s">
        <v>62</v>
      </c>
      <c r="F3" s="28" t="s">
        <v>63</v>
      </c>
      <c r="G3" s="28" t="s">
        <v>64</v>
      </c>
      <c r="H3" s="76" t="s">
        <v>65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68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69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79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80</v>
      </c>
      <c r="B5" s="30"/>
      <c r="C5" s="30"/>
      <c r="D5" s="30"/>
      <c r="E5" s="30"/>
      <c r="F5" s="30"/>
      <c r="G5" s="30"/>
      <c r="H5" s="31" t="s">
        <v>81</v>
      </c>
      <c r="I5" s="31" t="s">
        <v>82</v>
      </c>
      <c r="J5" s="31" t="s">
        <v>83</v>
      </c>
      <c r="K5" s="31" t="s">
        <v>84</v>
      </c>
      <c r="L5" s="31" t="s">
        <v>85</v>
      </c>
      <c r="M5" s="31" t="s">
        <v>5</v>
      </c>
      <c r="N5" s="31" t="s">
        <v>86</v>
      </c>
      <c r="O5" s="31" t="s">
        <v>87</v>
      </c>
      <c r="P5" s="31" t="s">
        <v>88</v>
      </c>
      <c r="Q5" s="31" t="s">
        <v>89</v>
      </c>
      <c r="R5" s="31" t="s">
        <v>90</v>
      </c>
      <c r="S5" s="31" t="s">
        <v>91</v>
      </c>
      <c r="T5" s="31" t="s">
        <v>92</v>
      </c>
      <c r="U5" s="31" t="s">
        <v>93</v>
      </c>
      <c r="V5" s="31" t="s">
        <v>94</v>
      </c>
      <c r="W5" s="31" t="s">
        <v>95</v>
      </c>
      <c r="X5" s="31" t="s">
        <v>96</v>
      </c>
      <c r="Y5" s="31" t="s">
        <v>97</v>
      </c>
      <c r="Z5" s="31" t="s">
        <v>98</v>
      </c>
      <c r="AA5" s="31" t="s">
        <v>99</v>
      </c>
      <c r="AB5" s="31" t="s">
        <v>100</v>
      </c>
      <c r="AC5" s="31" t="s">
        <v>101</v>
      </c>
      <c r="AD5" s="31" t="s">
        <v>102</v>
      </c>
      <c r="AE5" s="31" t="s">
        <v>103</v>
      </c>
      <c r="AF5" s="31" t="s">
        <v>104</v>
      </c>
      <c r="AG5" s="31" t="s">
        <v>105</v>
      </c>
      <c r="AH5" s="31" t="s">
        <v>106</v>
      </c>
      <c r="AI5" s="31" t="s">
        <v>43</v>
      </c>
      <c r="AJ5" s="31" t="s">
        <v>97</v>
      </c>
      <c r="AK5" s="31" t="s">
        <v>98</v>
      </c>
      <c r="AL5" s="31" t="s">
        <v>99</v>
      </c>
      <c r="AM5" s="31" t="s">
        <v>100</v>
      </c>
      <c r="AN5" s="31" t="s">
        <v>101</v>
      </c>
      <c r="AO5" s="31" t="s">
        <v>102</v>
      </c>
      <c r="AP5" s="31" t="s">
        <v>103</v>
      </c>
      <c r="AQ5" s="31" t="s">
        <v>104</v>
      </c>
      <c r="AR5" s="31" t="s">
        <v>105</v>
      </c>
      <c r="AS5" s="31" t="s">
        <v>106</v>
      </c>
      <c r="AT5" s="31" t="s">
        <v>107</v>
      </c>
      <c r="AU5" s="31" t="s">
        <v>97</v>
      </c>
      <c r="AV5" s="31" t="s">
        <v>98</v>
      </c>
      <c r="AW5" s="31" t="s">
        <v>99</v>
      </c>
      <c r="AX5" s="31" t="s">
        <v>100</v>
      </c>
      <c r="AY5" s="31" t="s">
        <v>101</v>
      </c>
      <c r="AZ5" s="31" t="s">
        <v>102</v>
      </c>
      <c r="BA5" s="31" t="s">
        <v>103</v>
      </c>
      <c r="BB5" s="31" t="s">
        <v>104</v>
      </c>
      <c r="BC5" s="31" t="s">
        <v>105</v>
      </c>
      <c r="BD5" s="31" t="s">
        <v>106</v>
      </c>
      <c r="BE5" s="31" t="s">
        <v>107</v>
      </c>
      <c r="BF5" s="31" t="s">
        <v>97</v>
      </c>
      <c r="BG5" s="31" t="s">
        <v>98</v>
      </c>
      <c r="BH5" s="31" t="s">
        <v>99</v>
      </c>
      <c r="BI5" s="31" t="s">
        <v>100</v>
      </c>
      <c r="BJ5" s="31" t="s">
        <v>101</v>
      </c>
      <c r="BK5" s="31" t="s">
        <v>102</v>
      </c>
      <c r="BL5" s="31" t="s">
        <v>103</v>
      </c>
      <c r="BM5" s="31" t="s">
        <v>104</v>
      </c>
      <c r="BN5" s="31" t="s">
        <v>105</v>
      </c>
      <c r="BO5" s="31" t="s">
        <v>106</v>
      </c>
      <c r="BP5" s="31" t="s">
        <v>107</v>
      </c>
      <c r="BQ5" s="31" t="s">
        <v>97</v>
      </c>
      <c r="BR5" s="31" t="s">
        <v>98</v>
      </c>
      <c r="BS5" s="31" t="s">
        <v>99</v>
      </c>
      <c r="BT5" s="31" t="s">
        <v>100</v>
      </c>
      <c r="BU5" s="31" t="s">
        <v>101</v>
      </c>
      <c r="BV5" s="31" t="s">
        <v>102</v>
      </c>
      <c r="BW5" s="31" t="s">
        <v>103</v>
      </c>
      <c r="BX5" s="31" t="s">
        <v>104</v>
      </c>
      <c r="BY5" s="31" t="s">
        <v>105</v>
      </c>
      <c r="BZ5" s="31" t="s">
        <v>106</v>
      </c>
      <c r="CA5" s="31" t="s">
        <v>107</v>
      </c>
      <c r="CB5" s="31" t="s">
        <v>97</v>
      </c>
      <c r="CC5" s="31" t="s">
        <v>98</v>
      </c>
      <c r="CD5" s="31" t="s">
        <v>99</v>
      </c>
      <c r="CE5" s="31" t="s">
        <v>100</v>
      </c>
      <c r="CF5" s="31" t="s">
        <v>101</v>
      </c>
      <c r="CG5" s="31" t="s">
        <v>102</v>
      </c>
      <c r="CH5" s="31" t="s">
        <v>103</v>
      </c>
      <c r="CI5" s="31" t="s">
        <v>104</v>
      </c>
      <c r="CJ5" s="31" t="s">
        <v>105</v>
      </c>
      <c r="CK5" s="31" t="s">
        <v>106</v>
      </c>
      <c r="CL5" s="31" t="s">
        <v>107</v>
      </c>
      <c r="CM5" s="31" t="s">
        <v>97</v>
      </c>
      <c r="CN5" s="31" t="s">
        <v>98</v>
      </c>
      <c r="CO5" s="31" t="s">
        <v>99</v>
      </c>
      <c r="CP5" s="31" t="s">
        <v>100</v>
      </c>
      <c r="CQ5" s="31" t="s">
        <v>101</v>
      </c>
      <c r="CR5" s="31" t="s">
        <v>102</v>
      </c>
      <c r="CS5" s="31" t="s">
        <v>103</v>
      </c>
      <c r="CT5" s="31" t="s">
        <v>104</v>
      </c>
      <c r="CU5" s="31" t="s">
        <v>105</v>
      </c>
      <c r="CV5" s="31" t="s">
        <v>106</v>
      </c>
      <c r="CW5" s="31" t="s">
        <v>107</v>
      </c>
      <c r="CX5" s="31" t="s">
        <v>97</v>
      </c>
      <c r="CY5" s="31" t="s">
        <v>98</v>
      </c>
      <c r="CZ5" s="31" t="s">
        <v>99</v>
      </c>
      <c r="DA5" s="31" t="s">
        <v>100</v>
      </c>
      <c r="DB5" s="31" t="s">
        <v>101</v>
      </c>
      <c r="DC5" s="31" t="s">
        <v>102</v>
      </c>
      <c r="DD5" s="31" t="s">
        <v>103</v>
      </c>
      <c r="DE5" s="31" t="s">
        <v>104</v>
      </c>
      <c r="DF5" s="31" t="s">
        <v>105</v>
      </c>
      <c r="DG5" s="31" t="s">
        <v>106</v>
      </c>
      <c r="DH5" s="31" t="s">
        <v>107</v>
      </c>
      <c r="DI5" s="31" t="s">
        <v>97</v>
      </c>
      <c r="DJ5" s="31" t="s">
        <v>98</v>
      </c>
      <c r="DK5" s="31" t="s">
        <v>99</v>
      </c>
      <c r="DL5" s="31" t="s">
        <v>100</v>
      </c>
      <c r="DM5" s="31" t="s">
        <v>101</v>
      </c>
      <c r="DN5" s="31" t="s">
        <v>102</v>
      </c>
      <c r="DO5" s="31" t="s">
        <v>103</v>
      </c>
      <c r="DP5" s="31" t="s">
        <v>104</v>
      </c>
      <c r="DQ5" s="31" t="s">
        <v>105</v>
      </c>
      <c r="DR5" s="31" t="s">
        <v>106</v>
      </c>
      <c r="DS5" s="31" t="s">
        <v>107</v>
      </c>
      <c r="DT5" s="31" t="s">
        <v>97</v>
      </c>
      <c r="DU5" s="31" t="s">
        <v>98</v>
      </c>
      <c r="DV5" s="31" t="s">
        <v>99</v>
      </c>
      <c r="DW5" s="31" t="s">
        <v>100</v>
      </c>
      <c r="DX5" s="31" t="s">
        <v>101</v>
      </c>
      <c r="DY5" s="31" t="s">
        <v>102</v>
      </c>
      <c r="DZ5" s="31" t="s">
        <v>103</v>
      </c>
      <c r="EA5" s="31" t="s">
        <v>104</v>
      </c>
      <c r="EB5" s="31" t="s">
        <v>105</v>
      </c>
      <c r="EC5" s="31" t="s">
        <v>106</v>
      </c>
      <c r="ED5" s="31" t="s">
        <v>107</v>
      </c>
      <c r="EE5" s="31" t="s">
        <v>97</v>
      </c>
      <c r="EF5" s="31" t="s">
        <v>98</v>
      </c>
      <c r="EG5" s="31" t="s">
        <v>99</v>
      </c>
      <c r="EH5" s="31" t="s">
        <v>100</v>
      </c>
      <c r="EI5" s="31" t="s">
        <v>101</v>
      </c>
      <c r="EJ5" s="31" t="s">
        <v>102</v>
      </c>
      <c r="EK5" s="31" t="s">
        <v>103</v>
      </c>
      <c r="EL5" s="31" t="s">
        <v>104</v>
      </c>
      <c r="EM5" s="31" t="s">
        <v>105</v>
      </c>
      <c r="EN5" s="31" t="s">
        <v>106</v>
      </c>
      <c r="EO5" s="31" t="s">
        <v>107</v>
      </c>
    </row>
    <row r="6" spans="1:145" s="35" customFormat="1" x14ac:dyDescent="0.15">
      <c r="A6" s="27" t="s">
        <v>108</v>
      </c>
      <c r="B6" s="32">
        <f>B7</f>
        <v>2017</v>
      </c>
      <c r="C6" s="32">
        <f t="shared" ref="C6:X6" si="3">C7</f>
        <v>243434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三重県　朝日町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Cc2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99.09</v>
      </c>
      <c r="Q6" s="33">
        <f t="shared" si="3"/>
        <v>86.96</v>
      </c>
      <c r="R6" s="33">
        <f t="shared" si="3"/>
        <v>2214</v>
      </c>
      <c r="S6" s="33">
        <f t="shared" si="3"/>
        <v>10764</v>
      </c>
      <c r="T6" s="33">
        <f t="shared" si="3"/>
        <v>5.99</v>
      </c>
      <c r="U6" s="33">
        <f t="shared" si="3"/>
        <v>1796.99</v>
      </c>
      <c r="V6" s="33">
        <f t="shared" si="3"/>
        <v>10698</v>
      </c>
      <c r="W6" s="33">
        <f t="shared" si="3"/>
        <v>2.78</v>
      </c>
      <c r="X6" s="33">
        <f t="shared" si="3"/>
        <v>3848.2</v>
      </c>
      <c r="Y6" s="34">
        <f>IF(Y7="",NA(),Y7)</f>
        <v>90.08</v>
      </c>
      <c r="Z6" s="34">
        <f t="shared" ref="Z6:AH6" si="4">IF(Z7="",NA(),Z7)</f>
        <v>90.09</v>
      </c>
      <c r="AA6" s="34">
        <f t="shared" si="4"/>
        <v>74.8</v>
      </c>
      <c r="AB6" s="34">
        <f t="shared" si="4"/>
        <v>86.2</v>
      </c>
      <c r="AC6" s="34">
        <f t="shared" si="4"/>
        <v>70.760000000000005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1024.05</v>
      </c>
      <c r="BG6" s="34">
        <f t="shared" ref="BG6:BO6" si="7">IF(BG7="",NA(),BG7)</f>
        <v>850.06</v>
      </c>
      <c r="BH6" s="34">
        <f t="shared" si="7"/>
        <v>1300.25</v>
      </c>
      <c r="BI6" s="34">
        <f t="shared" si="7"/>
        <v>2170.25</v>
      </c>
      <c r="BJ6" s="34">
        <f t="shared" si="7"/>
        <v>1842.44</v>
      </c>
      <c r="BK6" s="34">
        <f t="shared" si="7"/>
        <v>1209.95</v>
      </c>
      <c r="BL6" s="34">
        <f t="shared" si="7"/>
        <v>1136.5</v>
      </c>
      <c r="BM6" s="34">
        <f t="shared" si="7"/>
        <v>1118.56</v>
      </c>
      <c r="BN6" s="34">
        <f t="shared" si="7"/>
        <v>1111.31</v>
      </c>
      <c r="BO6" s="34">
        <f t="shared" si="7"/>
        <v>966.33</v>
      </c>
      <c r="BP6" s="33" t="str">
        <f>IF(BP7="","",IF(BP7="-","【-】","【"&amp;SUBSTITUTE(TEXT(BP7,"#,##0.00"),"-","△")&amp;"】"))</f>
        <v>【707.33】</v>
      </c>
      <c r="BQ6" s="34">
        <f>IF(BQ7="",NA(),BQ7)</f>
        <v>67.63</v>
      </c>
      <c r="BR6" s="34">
        <f t="shared" ref="BR6:BZ6" si="8">IF(BR7="",NA(),BR7)</f>
        <v>69.3</v>
      </c>
      <c r="BS6" s="34">
        <f t="shared" si="8"/>
        <v>52.61</v>
      </c>
      <c r="BT6" s="34">
        <f t="shared" si="8"/>
        <v>65.42</v>
      </c>
      <c r="BU6" s="34">
        <f t="shared" si="8"/>
        <v>50.28</v>
      </c>
      <c r="BV6" s="34">
        <f t="shared" si="8"/>
        <v>69.48</v>
      </c>
      <c r="BW6" s="34">
        <f t="shared" si="8"/>
        <v>71.650000000000006</v>
      </c>
      <c r="BX6" s="34">
        <f t="shared" si="8"/>
        <v>72.33</v>
      </c>
      <c r="BY6" s="34">
        <f t="shared" si="8"/>
        <v>75.540000000000006</v>
      </c>
      <c r="BZ6" s="34">
        <f t="shared" si="8"/>
        <v>81.739999999999995</v>
      </c>
      <c r="CA6" s="33" t="str">
        <f>IF(CA7="","",IF(CA7="-","【-】","【"&amp;SUBSTITUTE(TEXT(CA7,"#,##0.00"),"-","△")&amp;"】"))</f>
        <v>【101.26】</v>
      </c>
      <c r="CB6" s="34">
        <f>IF(CB7="",NA(),CB7)</f>
        <v>171.73</v>
      </c>
      <c r="CC6" s="34">
        <f t="shared" ref="CC6:CK6" si="9">IF(CC7="",NA(),CC7)</f>
        <v>171.38</v>
      </c>
      <c r="CD6" s="34">
        <f t="shared" si="9"/>
        <v>226.6</v>
      </c>
      <c r="CE6" s="34">
        <f t="shared" si="9"/>
        <v>180.96</v>
      </c>
      <c r="CF6" s="34">
        <f t="shared" si="9"/>
        <v>264.02999999999997</v>
      </c>
      <c r="CG6" s="34">
        <f t="shared" si="9"/>
        <v>220.67</v>
      </c>
      <c r="CH6" s="34">
        <f t="shared" si="9"/>
        <v>217.82</v>
      </c>
      <c r="CI6" s="34">
        <f t="shared" si="9"/>
        <v>215.28</v>
      </c>
      <c r="CJ6" s="34">
        <f t="shared" si="9"/>
        <v>207.96</v>
      </c>
      <c r="CK6" s="34">
        <f t="shared" si="9"/>
        <v>194.31</v>
      </c>
      <c r="CL6" s="33" t="str">
        <f>IF(CL7="","",IF(CL7="-","【-】","【"&amp;SUBSTITUTE(TEXT(CL7,"#,##0.00"),"-","△")&amp;"】"))</f>
        <v>【136.39】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55.81</v>
      </c>
      <c r="CS6" s="34">
        <f t="shared" si="10"/>
        <v>54.44</v>
      </c>
      <c r="CT6" s="34">
        <f t="shared" si="10"/>
        <v>54.67</v>
      </c>
      <c r="CU6" s="34">
        <f t="shared" si="10"/>
        <v>53.51</v>
      </c>
      <c r="CV6" s="34">
        <f t="shared" si="10"/>
        <v>53.5</v>
      </c>
      <c r="CW6" s="33" t="str">
        <f>IF(CW7="","",IF(CW7="-","【-】","【"&amp;SUBSTITUTE(TEXT(CW7,"#,##0.00"),"-","△")&amp;"】"))</f>
        <v>【60.13】</v>
      </c>
      <c r="CX6" s="34">
        <f>IF(CX7="",NA(),CX7)</f>
        <v>96.49</v>
      </c>
      <c r="CY6" s="34">
        <f t="shared" ref="CY6:DG6" si="11">IF(CY7="",NA(),CY7)</f>
        <v>96.81</v>
      </c>
      <c r="CZ6" s="34">
        <f t="shared" si="11"/>
        <v>97.12</v>
      </c>
      <c r="DA6" s="34">
        <f t="shared" si="11"/>
        <v>97.16</v>
      </c>
      <c r="DB6" s="34">
        <f t="shared" si="11"/>
        <v>97.45</v>
      </c>
      <c r="DC6" s="34">
        <f t="shared" si="11"/>
        <v>84.41</v>
      </c>
      <c r="DD6" s="34">
        <f t="shared" si="11"/>
        <v>84.2</v>
      </c>
      <c r="DE6" s="34">
        <f t="shared" si="11"/>
        <v>83.8</v>
      </c>
      <c r="DF6" s="34">
        <f t="shared" si="11"/>
        <v>83.91</v>
      </c>
      <c r="DG6" s="34">
        <f t="shared" si="11"/>
        <v>83.51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7.0000000000000007E-2</v>
      </c>
      <c r="EK6" s="34">
        <f t="shared" si="14"/>
        <v>0.04</v>
      </c>
      <c r="EL6" s="34">
        <f t="shared" si="14"/>
        <v>0.11</v>
      </c>
      <c r="EM6" s="34">
        <f t="shared" si="14"/>
        <v>0.15</v>
      </c>
      <c r="EN6" s="34">
        <f t="shared" si="14"/>
        <v>0.16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243434</v>
      </c>
      <c r="D7" s="36">
        <v>47</v>
      </c>
      <c r="E7" s="36">
        <v>17</v>
      </c>
      <c r="F7" s="36">
        <v>1</v>
      </c>
      <c r="G7" s="36">
        <v>0</v>
      </c>
      <c r="H7" s="36" t="s">
        <v>109</v>
      </c>
      <c r="I7" s="36" t="s">
        <v>110</v>
      </c>
      <c r="J7" s="36" t="s">
        <v>111</v>
      </c>
      <c r="K7" s="36" t="s">
        <v>112</v>
      </c>
      <c r="L7" s="36" t="s">
        <v>113</v>
      </c>
      <c r="M7" s="36" t="s">
        <v>114</v>
      </c>
      <c r="N7" s="37" t="s">
        <v>115</v>
      </c>
      <c r="O7" s="37" t="s">
        <v>116</v>
      </c>
      <c r="P7" s="37">
        <v>99.09</v>
      </c>
      <c r="Q7" s="37">
        <v>86.96</v>
      </c>
      <c r="R7" s="37">
        <v>2214</v>
      </c>
      <c r="S7" s="37">
        <v>10764</v>
      </c>
      <c r="T7" s="37">
        <v>5.99</v>
      </c>
      <c r="U7" s="37">
        <v>1796.99</v>
      </c>
      <c r="V7" s="37">
        <v>10698</v>
      </c>
      <c r="W7" s="37">
        <v>2.78</v>
      </c>
      <c r="X7" s="37">
        <v>3848.2</v>
      </c>
      <c r="Y7" s="37">
        <v>90.08</v>
      </c>
      <c r="Z7" s="37">
        <v>90.09</v>
      </c>
      <c r="AA7" s="37">
        <v>74.8</v>
      </c>
      <c r="AB7" s="37">
        <v>86.2</v>
      </c>
      <c r="AC7" s="37">
        <v>70.760000000000005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1024.05</v>
      </c>
      <c r="BG7" s="37">
        <v>850.06</v>
      </c>
      <c r="BH7" s="37">
        <v>1300.25</v>
      </c>
      <c r="BI7" s="37">
        <v>2170.25</v>
      </c>
      <c r="BJ7" s="37">
        <v>1842.44</v>
      </c>
      <c r="BK7" s="37">
        <v>1209.95</v>
      </c>
      <c r="BL7" s="37">
        <v>1136.5</v>
      </c>
      <c r="BM7" s="37">
        <v>1118.56</v>
      </c>
      <c r="BN7" s="37">
        <v>1111.31</v>
      </c>
      <c r="BO7" s="37">
        <v>966.33</v>
      </c>
      <c r="BP7" s="37">
        <v>707.33</v>
      </c>
      <c r="BQ7" s="37">
        <v>67.63</v>
      </c>
      <c r="BR7" s="37">
        <v>69.3</v>
      </c>
      <c r="BS7" s="37">
        <v>52.61</v>
      </c>
      <c r="BT7" s="37">
        <v>65.42</v>
      </c>
      <c r="BU7" s="37">
        <v>50.28</v>
      </c>
      <c r="BV7" s="37">
        <v>69.48</v>
      </c>
      <c r="BW7" s="37">
        <v>71.650000000000006</v>
      </c>
      <c r="BX7" s="37">
        <v>72.33</v>
      </c>
      <c r="BY7" s="37">
        <v>75.540000000000006</v>
      </c>
      <c r="BZ7" s="37">
        <v>81.739999999999995</v>
      </c>
      <c r="CA7" s="37">
        <v>101.26</v>
      </c>
      <c r="CB7" s="37">
        <v>171.73</v>
      </c>
      <c r="CC7" s="37">
        <v>171.38</v>
      </c>
      <c r="CD7" s="37">
        <v>226.6</v>
      </c>
      <c r="CE7" s="37">
        <v>180.96</v>
      </c>
      <c r="CF7" s="37">
        <v>264.02999999999997</v>
      </c>
      <c r="CG7" s="37">
        <v>220.67</v>
      </c>
      <c r="CH7" s="37">
        <v>217.82</v>
      </c>
      <c r="CI7" s="37">
        <v>215.28</v>
      </c>
      <c r="CJ7" s="37">
        <v>207.96</v>
      </c>
      <c r="CK7" s="37">
        <v>194.31</v>
      </c>
      <c r="CL7" s="37">
        <v>136.38999999999999</v>
      </c>
      <c r="CM7" s="37" t="s">
        <v>115</v>
      </c>
      <c r="CN7" s="37" t="s">
        <v>115</v>
      </c>
      <c r="CO7" s="37" t="s">
        <v>115</v>
      </c>
      <c r="CP7" s="37" t="s">
        <v>115</v>
      </c>
      <c r="CQ7" s="37" t="s">
        <v>115</v>
      </c>
      <c r="CR7" s="37">
        <v>55.81</v>
      </c>
      <c r="CS7" s="37">
        <v>54.44</v>
      </c>
      <c r="CT7" s="37">
        <v>54.67</v>
      </c>
      <c r="CU7" s="37">
        <v>53.51</v>
      </c>
      <c r="CV7" s="37">
        <v>53.5</v>
      </c>
      <c r="CW7" s="37">
        <v>60.13</v>
      </c>
      <c r="CX7" s="37">
        <v>96.49</v>
      </c>
      <c r="CY7" s="37">
        <v>96.81</v>
      </c>
      <c r="CZ7" s="37">
        <v>97.12</v>
      </c>
      <c r="DA7" s="37">
        <v>97.16</v>
      </c>
      <c r="DB7" s="37">
        <v>97.45</v>
      </c>
      <c r="DC7" s="37">
        <v>84.41</v>
      </c>
      <c r="DD7" s="37">
        <v>84.2</v>
      </c>
      <c r="DE7" s="37">
        <v>83.8</v>
      </c>
      <c r="DF7" s="37">
        <v>83.91</v>
      </c>
      <c r="DG7" s="37">
        <v>83.51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7.0000000000000007E-2</v>
      </c>
      <c r="EK7" s="37">
        <v>0.04</v>
      </c>
      <c r="EL7" s="37">
        <v>0.11</v>
      </c>
      <c r="EM7" s="37">
        <v>0.15</v>
      </c>
      <c r="EN7" s="37">
        <v>0.16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117</v>
      </c>
      <c r="C9" s="39" t="s">
        <v>118</v>
      </c>
      <c r="D9" s="39" t="s">
        <v>119</v>
      </c>
      <c r="E9" s="39" t="s">
        <v>120</v>
      </c>
      <c r="F9" s="39" t="s">
        <v>121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59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2019-02-04T01:40:46Z</cp:lastPrinted>
  <dcterms:created xsi:type="dcterms:W3CDTF">2018-12-03T09:05:23Z</dcterms:created>
  <dcterms:modified xsi:type="dcterms:W3CDTF">2019-02-05T05:21:07Z</dcterms:modified>
  <cp:category/>
</cp:coreProperties>
</file>