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vfil01\建設部\上下水道課\★水道係\10-3-1-3 決算統計\公営企業に係る「経営比較分析表」の公表\30(H29)\"/>
    </mc:Choice>
  </mc:AlternateContent>
  <workbookProtection workbookAlgorithmName="SHA-512" workbookHashValue="ddybpAQLsyFw9t6+BWvoXMrx2/hwykjy3LTD1uMDOERxtvoFvRcXckJsPj2FIYnz7quSbKLOkMwZZP5YjiyI5g==" workbookSaltValue="0q14csAEaTewKE0KXC8+0w=="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W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<sst xmlns="http://schemas.openxmlformats.org/spreadsheetml/2006/main" count="245" uniqueCount="126">
  <si>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</si>
  <si>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</si>
  <si>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</si>
  <si>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</si>
  <si>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</si>
  <si>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</si>
  <si>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</si>
  <si>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</si>
  <si>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</si>
  <si>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</si>
  <si>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</si>
  <si>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</si>
  <si>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</si>
  <si>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</si>
  <si>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</si>
  <si>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</si>
  <si>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</si>
  <si>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</si>
  <si>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</si>
  <si>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</si>
  <si>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</si>
  <si>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</si>
  <si>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</si>
  <si>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</si>
  <si>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</si>
  <si>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</si>
  <si>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</si>
  <si>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</si>
  <si>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</si>
  <si>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</si>
  <si>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</si>
  <si>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</si>
  <si>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</si>
  <si>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</si>
  <si>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</si>
  <si>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</si>
  <si>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</si>
  <si>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</si>
  <si>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</si>
  <si>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</si>
  <si>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</si>
  <si>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</si>
  <si>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</si>
  <si>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</si>
  <si>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</si>
  <si>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</si>
  <si>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</si>
  <si>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</si>
  <si>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</si>
  <si>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</si>
  <si>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</si>
  <si>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</si>
  <si>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</si>
  <si>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</si>
  <si>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</si>
  <si>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</si>
  <si>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</si>
  <si>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</si>
  <si>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</si>
  <si>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</si>
  <si>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</si>
  <si>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</si>
  <si>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</si>
  <si>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</si>
  <si>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</si>
  <si>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</si>
  <si>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</si>
  <si>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</si>
  <si>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</si>
  <si>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</si>
  <si>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</si>
  <si>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</si>
  <si>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</si>
  <si>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</si>
  <si>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</si>
  <si>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</si>
  <si>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</si>
  <si>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</si>
  <si>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</si>
  <si>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</si>
  <si>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</si>
  <si>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</si>
  <si>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</si>
  <si>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</si>
  <si>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</si>
  <si>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</si>
  <si>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</si>
  <si>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</si>
  <si>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</si>
  <si>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</si>
  <si>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</si>
  <si>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</si>
  <si>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</si>
  <si>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</si>
  <si>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</si>
  <si>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</si>
  <si>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</si>
  <si>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</si>
  <si>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</si>
  <si>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</si>
  <si>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</si>
  <si>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</si>
  <si>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</si>
  <si>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</si>
  <si>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</si>
  <si>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</si>
  <si>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</si>
  <si>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</si>
  <si>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</si>
  <si>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</si>
  <si>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</si>
  <si>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</si>
  <si>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</si>
  <si>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</si>
  <si>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</si>
  <si>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</si>
  <si>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</si>
  <si>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</si>
  <si>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</si>
  <si>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</si>
  <si>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</si>
  <si>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</si>
  <si>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</si>
  <si>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⑤近年、小規模住宅地等の造成により、増加傾向であるが今後、少子高齢化等人口減少に伴い下降していく見込みである。なお、収益における使用料の不足分は、一般会計からの基準外繰入金を財源に経費を賄っている状況である。今後は、さらに合理的な経営等を実施し、経費の削減に取り組む必要がある。
④企業債残高の割合については、受贈財産が多く、他市町と比較して低い比率であり、拡張時期に借入を行ったものが償還済みになり近年は減少傾向である。しかし今後は施設の更新時期を迎えるにあたり、急激に上昇していくことが見込まれるため、計画的な企業債の借入が必要である。
⑥資本費に対する公費負担分が減少したことにより、前年度と比較して原価が微増となった。今後も上昇していく見込みであるが、使用料水準等と比較検討する必要がある。
⑧99％を超えてかなり高い水準となっている。今後整備を進めていく区域においても確実に下水道へ接続するよう促進していく。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キンネン</t>
    </rPh>
    <rPh sb="5" eb="8">
      <t>ショウキボ</t>
    </rPh>
    <rPh sb="8" eb="11">
      <t>ジュウタクチ</t>
    </rPh>
    <rPh sb="11" eb="12">
      <t>ナド</t>
    </rPh>
    <rPh sb="13" eb="15">
      <t>ゾウセイ</t>
    </rPh>
    <rPh sb="19" eb="21">
      <t>ゾウカ</t>
    </rPh>
    <rPh sb="21" eb="23">
      <t>ケイコウ</t>
    </rPh>
    <rPh sb="27" eb="29">
      <t>コンゴ</t>
    </rPh>
    <rPh sb="30" eb="32">
      <t>ショウシ</t>
    </rPh>
    <rPh sb="32" eb="35">
      <t>コウレイカ</t>
    </rPh>
    <rPh sb="35" eb="36">
      <t>ナド</t>
    </rPh>
    <rPh sb="36" eb="38">
      <t>ジンコウ</t>
    </rPh>
    <rPh sb="38" eb="40">
      <t>ゲンショウ</t>
    </rPh>
    <rPh sb="41" eb="42">
      <t>トモナ</t>
    </rPh>
    <rPh sb="43" eb="45">
      <t>カコウ</t>
    </rPh>
    <rPh sb="49" eb="51">
      <t>ミコ</t>
    </rPh>
    <rPh sb="59" eb="61">
      <t>シュウエキ</t>
    </rPh>
    <rPh sb="65" eb="67">
      <t>シヨウ</t>
    </rPh>
    <rPh sb="67" eb="68">
      <t>リョウ</t>
    </rPh>
    <rPh sb="69" eb="71">
      <t>フソク</t>
    </rPh>
    <rPh sb="71" eb="72">
      <t>ブン</t>
    </rPh>
    <rPh sb="74" eb="76">
      <t>イッパン</t>
    </rPh>
    <rPh sb="76" eb="78">
      <t>カイケイ</t>
    </rPh>
    <rPh sb="81" eb="83">
      <t>キジュン</t>
    </rPh>
    <rPh sb="83" eb="84">
      <t>ガイ</t>
    </rPh>
    <rPh sb="84" eb="86">
      <t>クリイレ</t>
    </rPh>
    <rPh sb="86" eb="87">
      <t>キン</t>
    </rPh>
    <rPh sb="88" eb="90">
      <t>ザイゲン</t>
    </rPh>
    <rPh sb="91" eb="93">
      <t>ケイヒ</t>
    </rPh>
    <rPh sb="94" eb="95">
      <t>マカナ</t>
    </rPh>
    <rPh sb="99" eb="101">
      <t>ジョウキョウ</t>
    </rPh>
    <rPh sb="105" eb="107">
      <t>コンゴ</t>
    </rPh>
    <rPh sb="112" eb="115">
      <t>ゴウリテキ</t>
    </rPh>
    <rPh sb="116" eb="118">
      <t>ケイエイ</t>
    </rPh>
    <rPh sb="118" eb="119">
      <t>ナド</t>
    </rPh>
    <rPh sb="120" eb="122">
      <t>ジッシ</t>
    </rPh>
    <rPh sb="124" eb="126">
      <t>ケイヒ</t>
    </rPh>
    <rPh sb="127" eb="129">
      <t>サクゲン</t>
    </rPh>
    <rPh sb="130" eb="131">
      <t>ト</t>
    </rPh>
    <rPh sb="132" eb="133">
      <t>ク</t>
    </rPh>
    <rPh sb="134" eb="136">
      <t>ヒツヨウ</t>
    </rPh>
    <rPh sb="156" eb="158">
      <t>ジュゾウ</t>
    </rPh>
    <rPh sb="158" eb="160">
      <t>ザイサン</t>
    </rPh>
    <rPh sb="161" eb="162">
      <t>オオ</t>
    </rPh>
    <rPh sb="164" eb="165">
      <t>タ</t>
    </rPh>
    <rPh sb="165" eb="167">
      <t>シチョウ</t>
    </rPh>
    <rPh sb="168" eb="170">
      <t>ヒカク</t>
    </rPh>
    <rPh sb="172" eb="173">
      <t>ヒク</t>
    </rPh>
    <rPh sb="174" eb="176">
      <t>ヒリツ</t>
    </rPh>
    <rPh sb="180" eb="182">
      <t>カクチョウ</t>
    </rPh>
    <rPh sb="182" eb="184">
      <t>ジキ</t>
    </rPh>
    <rPh sb="185" eb="187">
      <t>カリイレ</t>
    </rPh>
    <rPh sb="188" eb="189">
      <t>オコナ</t>
    </rPh>
    <rPh sb="194" eb="196">
      <t>ショウカン</t>
    </rPh>
    <rPh sb="196" eb="197">
      <t>ス</t>
    </rPh>
    <rPh sb="201" eb="203">
      <t>キンネン</t>
    </rPh>
    <rPh sb="204" eb="206">
      <t>ゲンショウ</t>
    </rPh>
    <rPh sb="206" eb="208">
      <t>ケイコウ</t>
    </rPh>
    <rPh sb="215" eb="217">
      <t>コンゴ</t>
    </rPh>
    <rPh sb="218" eb="220">
      <t>シセツ</t>
    </rPh>
    <rPh sb="221" eb="223">
      <t>コウシン</t>
    </rPh>
    <rPh sb="223" eb="225">
      <t>ジキ</t>
    </rPh>
    <rPh sb="226" eb="227">
      <t>ムカ</t>
    </rPh>
    <rPh sb="234" eb="236">
      <t>キュウゲキ</t>
    </rPh>
    <rPh sb="237" eb="239">
      <t>ジョウショウ</t>
    </rPh>
    <rPh sb="246" eb="248">
      <t>ミコ</t>
    </rPh>
    <rPh sb="254" eb="256">
      <t>ケイカク</t>
    </rPh>
    <rPh sb="256" eb="257">
      <t>テキ</t>
    </rPh>
    <rPh sb="258" eb="260">
      <t>キギョウ</t>
    </rPh>
    <rPh sb="260" eb="261">
      <t>サイ</t>
    </rPh>
    <rPh sb="262" eb="264">
      <t>カリイレ</t>
    </rPh>
    <rPh sb="265" eb="267">
      <t>ヒツヨウ</t>
    </rPh>
    <rPh sb="273" eb="275">
      <t>シホン</t>
    </rPh>
    <rPh sb="275" eb="276">
      <t>ヒ</t>
    </rPh>
    <rPh sb="277" eb="278">
      <t>タイ</t>
    </rPh>
    <rPh sb="280" eb="282">
      <t>コウヒ</t>
    </rPh>
    <rPh sb="282" eb="284">
      <t>フタン</t>
    </rPh>
    <rPh sb="284" eb="285">
      <t>ブン</t>
    </rPh>
    <rPh sb="286" eb="288">
      <t>ゲンショウ</t>
    </rPh>
    <rPh sb="296" eb="299">
      <t>ゼンネンド</t>
    </rPh>
    <rPh sb="300" eb="302">
      <t>ヒカク</t>
    </rPh>
    <rPh sb="304" eb="306">
      <t>ゲンカ</t>
    </rPh>
    <rPh sb="307" eb="309">
      <t>ビゾウ</t>
    </rPh>
    <rPh sb="314" eb="316">
      <t>コンゴ</t>
    </rPh>
    <rPh sb="317" eb="319">
      <t>ジョウショウ</t>
    </rPh>
    <rPh sb="323" eb="325">
      <t>ミコ</t>
    </rPh>
    <rPh sb="331" eb="333">
      <t>シヨウ</t>
    </rPh>
    <rPh sb="333" eb="334">
      <t>リョウ</t>
    </rPh>
    <rPh sb="334" eb="336">
      <t>スイジュン</t>
    </rPh>
    <rPh sb="336" eb="337">
      <t>ナド</t>
    </rPh>
    <rPh sb="338" eb="340">
      <t>ヒカク</t>
    </rPh>
    <rPh sb="340" eb="342">
      <t>ケントウ</t>
    </rPh>
    <rPh sb="344" eb="346">
      <t>ヒツヨウ</t>
    </rPh>
    <rPh sb="411" eb="413">
      <t>イジョウ</t>
    </rPh>
    <rPh sb="414" eb="416">
      <t>ブンセキ</t>
    </rPh>
    <rPh sb="428" eb="429">
      <t>ツト</t>
    </rPh>
    <rPh sb="436" eb="438">
      <t>イッパン</t>
    </rPh>
    <rPh sb="438" eb="440">
      <t>カイケイ</t>
    </rPh>
    <rPh sb="443" eb="445">
      <t>クリイレ</t>
    </rPh>
    <rPh sb="445" eb="446">
      <t>キン</t>
    </rPh>
    <rPh sb="447" eb="449">
      <t>ヨクセイ</t>
    </rPh>
    <rPh sb="462" eb="464">
      <t>カツヨウ</t>
    </rPh>
    <rPh sb="523" eb="524">
      <t>オコナ</t>
    </rPh>
    <rPh sb="541" eb="542">
      <t>ハカ</t>
    </rPh>
    <rPh sb="546" eb="548">
      <t>ヒツヨウ</t>
    </rPh>
    <phoneticPr fontId="4"/>
  </si>
  <si>
    <t>②管渠やマンホールの法定耐用年数は50年であるため下水道施設は比較的新しいものですが、一部民間企業からの受贈施設が最も古く昭和51年度の管渠が平成38年度に50年を経過する。一斉に整備された管渠のため今後急激に上昇していくことが見込まれる。
③下水道管渠は更新ではなく維持補修により機能を保持している状況である。現時点においては早急な管渠の更新の必要性が少ないがマンホールポンプ場については、更新時期を迎えており部分的な更新・修繕を行っている。耐用年数が経過したマンホール蓋については、ストックマネジメントに則り順次交換予定であり、不明水の減少が見込まれる。なお、主要な管渠の耐震化については平成29年度に施工完了した。今後管渠施設等の適切な維持管理や延命化を図り低コストで機能を保持していくことが必要である。</t>
    <rPh sb="222" eb="224">
      <t>タイヨウ</t>
    </rPh>
    <rPh sb="224" eb="226">
      <t>ネンスウ</t>
    </rPh>
    <rPh sb="227" eb="229">
      <t>ケイカ</t>
    </rPh>
    <rPh sb="236" eb="237">
      <t>フタ</t>
    </rPh>
    <rPh sb="254" eb="255">
      <t>ノット</t>
    </rPh>
    <rPh sb="256" eb="258">
      <t>ジュンジ</t>
    </rPh>
    <rPh sb="258" eb="260">
      <t>コウカン</t>
    </rPh>
    <rPh sb="260" eb="262">
      <t>ヨテイ</t>
    </rPh>
    <rPh sb="270" eb="272">
      <t>ゲンショウ</t>
    </rPh>
    <rPh sb="273" eb="275">
      <t>ミコ</t>
    </rPh>
    <rPh sb="303" eb="305">
      <t>セコウ</t>
    </rPh>
    <phoneticPr fontId="4"/>
  </si>
  <si>
    <t>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る。平成29年度に策定したストックマネジメント計画を基に更新事業の優先順位を設定し費用の平準化を行い、適正な維持管理により長寿命化することが必要である。また、総務省より公営企業会計の適用について公表されたロードマップに従い企業会計へ移行し、より資産を明確にし更新費用の低減化や経営状況を明確にし、総括原価の基適正な料金設定を行い健全でかつ安定的なサービスを継続し提供していくことが必要である。</t>
    <rPh sb="83" eb="86">
      <t>タンキカン</t>
    </rPh>
    <rPh sb="87" eb="89">
      <t>セイビ</t>
    </rPh>
    <rPh sb="182" eb="184">
      <t>ヘイセイ</t>
    </rPh>
    <rPh sb="186" eb="188">
      <t>ネンド</t>
    </rPh>
    <rPh sb="189" eb="191">
      <t>サクテイ</t>
    </rPh>
    <rPh sb="210" eb="212">
      <t>ジギョウ</t>
    </rPh>
    <rPh sb="213" eb="215">
      <t>ユウセン</t>
    </rPh>
    <rPh sb="215" eb="217">
      <t>ジュンイ</t>
    </rPh>
    <rPh sb="218" eb="220">
      <t>セッテイ</t>
    </rPh>
    <rPh sb="221" eb="223">
      <t>ヒヨウ</t>
    </rPh>
    <rPh sb="224" eb="227">
      <t>ヘイジュンカ</t>
    </rPh>
    <rPh sb="228" eb="229">
      <t>オコナ</t>
    </rPh>
    <rPh sb="231" eb="233">
      <t>テキセイ</t>
    </rPh>
    <rPh sb="234" eb="236">
      <t>イジ</t>
    </rPh>
    <rPh sb="236" eb="238">
      <t>カンリ</t>
    </rPh>
    <rPh sb="241" eb="242">
      <t>チョウ</t>
    </rPh>
    <rPh sb="242" eb="245">
      <t>ジュミョウカ</t>
    </rPh>
    <rPh sb="259" eb="261">
      <t>ソウム</t>
    </rPh>
    <rPh sb="261" eb="262">
      <t>ショウ</t>
    </rPh>
    <rPh sb="264" eb="266">
      <t>コウエイ</t>
    </rPh>
    <rPh sb="266" eb="268">
      <t>キギョウ</t>
    </rPh>
    <rPh sb="268" eb="270">
      <t>カイケイ</t>
    </rPh>
    <rPh sb="271" eb="273">
      <t>テキヨウ</t>
    </rPh>
    <rPh sb="277" eb="279">
      <t>コウヒョウ</t>
    </rPh>
    <rPh sb="289" eb="290">
      <t>シタガ</t>
    </rPh>
    <rPh sb="291" eb="293">
      <t>キギョウ</t>
    </rPh>
    <rPh sb="293" eb="295">
      <t>カイケイ</t>
    </rPh>
    <rPh sb="296" eb="298">
      <t>イコウ</t>
    </rPh>
    <rPh sb="302" eb="304">
      <t>シサン</t>
    </rPh>
    <rPh sb="305" eb="307">
      <t>メイカク</t>
    </rPh>
    <rPh sb="309" eb="311">
      <t>コウシン</t>
    </rPh>
    <rPh sb="311" eb="313">
      <t>ヒヨウ</t>
    </rPh>
    <rPh sb="314" eb="317">
      <t>テイゲンカ</t>
    </rPh>
    <rPh sb="318" eb="320">
      <t>ケイエイ</t>
    </rPh>
    <rPh sb="320" eb="322">
      <t>ジョウキョウ</t>
    </rPh>
    <rPh sb="323" eb="325">
      <t>メイカク</t>
    </rPh>
    <rPh sb="328" eb="330">
      <t>ソウカツ</t>
    </rPh>
    <rPh sb="330" eb="332">
      <t>ゲンカ</t>
    </rPh>
    <rPh sb="333" eb="334">
      <t>モト</t>
    </rPh>
    <rPh sb="334" eb="336">
      <t>テキセイ</t>
    </rPh>
    <rPh sb="337" eb="339">
      <t>リョウキン</t>
    </rPh>
    <rPh sb="339" eb="341">
      <t>セッテイ</t>
    </rPh>
    <rPh sb="342" eb="343">
      <t>オコナ</t>
    </rPh>
    <rPh sb="344" eb="346">
      <t>ケンゼン</t>
    </rPh>
    <rPh sb="349" eb="352">
      <t>アンテイテキ</t>
    </rPh>
    <rPh sb="358" eb="360">
      <t>ケイゾク</t>
    </rPh>
    <rPh sb="361" eb="363">
      <t>テイキョウ</t>
    </rPh>
    <rPh sb="370" eb="3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</si>
</sst>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3F-4375-8538-010B8CA84A6B}"/>
            </c:ext>
          </c:extLst>
        </c:ser>
        <c:dLbls>
          <c:showLegendKey val="0"/>
          <c:showVal val="0"/>
          <c:showCatName val="0"/>
          <c:showSerName val="0"/>
          <c:showPercent val="0"/>
          <c:showBubbleSize val="0"/>
        </c:dLbls>
        <c:gapWidth val="150"/>
        <c:axId val="198204832"/>
        <c:axId val="11036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D3F-4375-8538-010B8CA84A6B}"/>
            </c:ext>
          </c:extLst>
        </c:ser>
        <c:dLbls>
          <c:showLegendKey val="0"/>
          <c:showVal val="0"/>
          <c:showCatName val="0"/>
          <c:showSerName val="0"/>
          <c:showPercent val="0"/>
          <c:showBubbleSize val="0"/>
        </c:dLbls>
        <c:marker val="1"/>
        <c:smooth val="0"/>
        <c:axId val="198204832"/>
        <c:axId val="110368680"/>
      </c:lineChart>
      <c:dateAx>
        <c:axId val="198204832"/>
        <c:scaling>
          <c:orientation val="minMax"/>
        </c:scaling>
        <c:delete val="1"/>
        <c:axPos val="b"/>
        <c:numFmt formatCode="ge" sourceLinked="1"/>
        <c:majorTickMark val="none"/>
        <c:minorTickMark val="none"/>
        <c:tickLblPos val="none"/>
        <c:crossAx val="110368680"/>
        <c:crosses val="autoZero"/>
        <c:auto val="1"/>
        <c:lblOffset val="100"/>
        <c:baseTimeUnit val="years"/>
      </c:dateAx>
      <c:valAx>
        <c:axId val="11036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8D-47FD-8BE1-D73E8168862B}"/>
            </c:ext>
          </c:extLst>
        </c:ser>
        <c:dLbls>
          <c:showLegendKey val="0"/>
          <c:showVal val="0"/>
          <c:showCatName val="0"/>
          <c:showSerName val="0"/>
          <c:showPercent val="0"/>
          <c:showBubbleSize val="0"/>
        </c:dLbls>
        <c:gapWidth val="150"/>
        <c:axId val="198583744"/>
        <c:axId val="19858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648D-47FD-8BE1-D73E8168862B}"/>
            </c:ext>
          </c:extLst>
        </c:ser>
        <c:dLbls>
          <c:showLegendKey val="0"/>
          <c:showVal val="0"/>
          <c:showCatName val="0"/>
          <c:showSerName val="0"/>
          <c:showPercent val="0"/>
          <c:showBubbleSize val="0"/>
        </c:dLbls>
        <c:marker val="1"/>
        <c:smooth val="0"/>
        <c:axId val="198583744"/>
        <c:axId val="198584136"/>
      </c:lineChart>
      <c:dateAx>
        <c:axId val="198583744"/>
        <c:scaling>
          <c:orientation val="minMax"/>
        </c:scaling>
        <c:delete val="1"/>
        <c:axPos val="b"/>
        <c:numFmt formatCode="ge" sourceLinked="1"/>
        <c:majorTickMark val="none"/>
        <c:minorTickMark val="none"/>
        <c:tickLblPos val="none"/>
        <c:crossAx val="198584136"/>
        <c:crosses val="autoZero"/>
        <c:auto val="1"/>
        <c:lblOffset val="100"/>
        <c:baseTimeUnit val="years"/>
      </c:dateAx>
      <c:valAx>
        <c:axId val="19858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99.42</c:v>
                </c:pt>
                <c:pt idx="1">
                  <c:v>99.36</c:v>
                </c:pt>
                <c:pt idx="2">
                  <c:v>99.49</c:v>
                </c:pt>
                <c:pt idx="3">
                  <c:v>99.5</c:v>
                </c:pt>
                <c:pt idx="4">
                  <c:v>99.52</c:v>
                </c:pt>
              </c:numCache>
            </c:numRef>
          </c:val>
          <c:extLst xmlns:c16r2="http://schemas.microsoft.com/office/drawing/2015/06/chart">
            <c:ext xmlns:c16="http://schemas.microsoft.com/office/drawing/2014/chart" uri="{C3380CC4-5D6E-409C-BE32-E72D297353CC}">
              <c16:uniqueId val="{00000000-0CE9-4869-814D-647BB13BCC07}"/>
            </c:ext>
          </c:extLst>
        </c:ser>
        <c:dLbls>
          <c:showLegendKey val="0"/>
          <c:showVal val="0"/>
          <c:showCatName val="0"/>
          <c:showSerName val="0"/>
          <c:showPercent val="0"/>
          <c:showBubbleSize val="0"/>
        </c:dLbls>
        <c:gapWidth val="150"/>
        <c:axId val="198585312"/>
        <c:axId val="1985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CE9-4869-814D-647BB13BCC07}"/>
            </c:ext>
          </c:extLst>
        </c:ser>
        <c:dLbls>
          <c:showLegendKey val="0"/>
          <c:showVal val="0"/>
          <c:showCatName val="0"/>
          <c:showSerName val="0"/>
          <c:showPercent val="0"/>
          <c:showBubbleSize val="0"/>
        </c:dLbls>
        <c:marker val="1"/>
        <c:smooth val="0"/>
        <c:axId val="198585312"/>
        <c:axId val="198585704"/>
      </c:lineChart>
      <c:dateAx>
        <c:axId val="198585312"/>
        <c:scaling>
          <c:orientation val="minMax"/>
        </c:scaling>
        <c:delete val="1"/>
        <c:axPos val="b"/>
        <c:numFmt formatCode="ge" sourceLinked="1"/>
        <c:majorTickMark val="none"/>
        <c:minorTickMark val="none"/>
        <c:tickLblPos val="none"/>
        <c:crossAx val="198585704"/>
        <c:crosses val="autoZero"/>
        <c:auto val="1"/>
        <c:lblOffset val="100"/>
        <c:baseTimeUnit val="years"/>
      </c:dateAx>
      <c:valAx>
        <c:axId val="1985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67.12</c:v>
                </c:pt>
                <c:pt idx="1">
                  <c:v>69.84</c:v>
                </c:pt>
                <c:pt idx="2">
                  <c:v>70.239999999999995</c:v>
                </c:pt>
                <c:pt idx="3">
                  <c:v>72.66</c:v>
                </c:pt>
                <c:pt idx="4">
                  <c:v>72.900000000000006</c:v>
                </c:pt>
              </c:numCache>
            </c:numRef>
          </c:val>
          <c:extLst xmlns:c16r2="http://schemas.microsoft.com/office/drawing/2015/06/chart">
            <c:ext xmlns:c16="http://schemas.microsoft.com/office/drawing/2014/chart" uri="{C3380CC4-5D6E-409C-BE32-E72D297353CC}">
              <c16:uniqueId val="{00000000-07A2-4765-8203-AA1F8634C0B6}"/>
            </c:ext>
          </c:extLst>
        </c:ser>
        <c:dLbls>
          <c:showLegendKey val="0"/>
          <c:showVal val="0"/>
          <c:showCatName val="0"/>
          <c:showSerName val="0"/>
          <c:showPercent val="0"/>
          <c:showBubbleSize val="0"/>
        </c:dLbls>
        <c:gapWidth val="150"/>
        <c:axId val="197156520"/>
        <c:axId val="19746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A2-4765-8203-AA1F8634C0B6}"/>
            </c:ext>
          </c:extLst>
        </c:ser>
        <c:dLbls>
          <c:showLegendKey val="0"/>
          <c:showVal val="0"/>
          <c:showCatName val="0"/>
          <c:showSerName val="0"/>
          <c:showPercent val="0"/>
          <c:showBubbleSize val="0"/>
        </c:dLbls>
        <c:marker val="1"/>
        <c:smooth val="0"/>
        <c:axId val="197156520"/>
        <c:axId val="197465400"/>
      </c:lineChart>
      <c:dateAx>
        <c:axId val="197156520"/>
        <c:scaling>
          <c:orientation val="minMax"/>
        </c:scaling>
        <c:delete val="1"/>
        <c:axPos val="b"/>
        <c:numFmt formatCode="ge" sourceLinked="1"/>
        <c:majorTickMark val="none"/>
        <c:minorTickMark val="none"/>
        <c:tickLblPos val="none"/>
        <c:crossAx val="197465400"/>
        <c:crosses val="autoZero"/>
        <c:auto val="1"/>
        <c:lblOffset val="100"/>
        <c:baseTimeUnit val="years"/>
      </c:dateAx>
      <c:valAx>
        <c:axId val="19746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5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FF-4236-86ED-BEEA0FEBDA67}"/>
            </c:ext>
          </c:extLst>
        </c:ser>
        <c:dLbls>
          <c:showLegendKey val="0"/>
          <c:showVal val="0"/>
          <c:showCatName val="0"/>
          <c:showSerName val="0"/>
          <c:showPercent val="0"/>
          <c:showBubbleSize val="0"/>
        </c:dLbls>
        <c:gapWidth val="150"/>
        <c:axId val="197576160"/>
        <c:axId val="19757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FF-4236-86ED-BEEA0FEBDA67}"/>
            </c:ext>
          </c:extLst>
        </c:ser>
        <c:dLbls>
          <c:showLegendKey val="0"/>
          <c:showVal val="0"/>
          <c:showCatName val="0"/>
          <c:showSerName val="0"/>
          <c:showPercent val="0"/>
          <c:showBubbleSize val="0"/>
        </c:dLbls>
        <c:marker val="1"/>
        <c:smooth val="0"/>
        <c:axId val="197576160"/>
        <c:axId val="197577224"/>
      </c:lineChart>
      <c:dateAx>
        <c:axId val="197576160"/>
        <c:scaling>
          <c:orientation val="minMax"/>
        </c:scaling>
        <c:delete val="1"/>
        <c:axPos val="b"/>
        <c:numFmt formatCode="ge" sourceLinked="1"/>
        <c:majorTickMark val="none"/>
        <c:minorTickMark val="none"/>
        <c:tickLblPos val="none"/>
        <c:crossAx val="197577224"/>
        <c:crosses val="autoZero"/>
        <c:auto val="1"/>
        <c:lblOffset val="100"/>
        <c:baseTimeUnit val="years"/>
      </c:dateAx>
      <c:valAx>
        <c:axId val="19757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79-46BB-89C0-4853C5D59BC5}"/>
            </c:ext>
          </c:extLst>
        </c:ser>
        <c:dLbls>
          <c:showLegendKey val="0"/>
          <c:showVal val="0"/>
          <c:showCatName val="0"/>
          <c:showSerName val="0"/>
          <c:showPercent val="0"/>
          <c:showBubbleSize val="0"/>
        </c:dLbls>
        <c:gapWidth val="150"/>
        <c:axId val="198264648"/>
        <c:axId val="19761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79-46BB-89C0-4853C5D59BC5}"/>
            </c:ext>
          </c:extLst>
        </c:ser>
        <c:dLbls>
          <c:showLegendKey val="0"/>
          <c:showVal val="0"/>
          <c:showCatName val="0"/>
          <c:showSerName val="0"/>
          <c:showPercent val="0"/>
          <c:showBubbleSize val="0"/>
        </c:dLbls>
        <c:marker val="1"/>
        <c:smooth val="0"/>
        <c:axId val="198264648"/>
        <c:axId val="197618104"/>
      </c:lineChart>
      <c:dateAx>
        <c:axId val="198264648"/>
        <c:scaling>
          <c:orientation val="minMax"/>
        </c:scaling>
        <c:delete val="1"/>
        <c:axPos val="b"/>
        <c:numFmt formatCode="ge" sourceLinked="1"/>
        <c:majorTickMark val="none"/>
        <c:minorTickMark val="none"/>
        <c:tickLblPos val="none"/>
        <c:crossAx val="197618104"/>
        <c:crosses val="autoZero"/>
        <c:auto val="1"/>
        <c:lblOffset val="100"/>
        <c:baseTimeUnit val="years"/>
      </c:dateAx>
      <c:valAx>
        <c:axId val="19761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6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2D-4A32-B444-89C69B8D935D}"/>
            </c:ext>
          </c:extLst>
        </c:ser>
        <c:dLbls>
          <c:showLegendKey val="0"/>
          <c:showVal val="0"/>
          <c:showCatName val="0"/>
          <c:showSerName val="0"/>
          <c:showPercent val="0"/>
          <c:showBubbleSize val="0"/>
        </c:dLbls>
        <c:gapWidth val="150"/>
        <c:axId val="197619280"/>
        <c:axId val="19761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2D-4A32-B444-89C69B8D935D}"/>
            </c:ext>
          </c:extLst>
        </c:ser>
        <c:dLbls>
          <c:showLegendKey val="0"/>
          <c:showVal val="0"/>
          <c:showCatName val="0"/>
          <c:showSerName val="0"/>
          <c:showPercent val="0"/>
          <c:showBubbleSize val="0"/>
        </c:dLbls>
        <c:marker val="1"/>
        <c:smooth val="0"/>
        <c:axId val="197619280"/>
        <c:axId val="197619672"/>
      </c:lineChart>
      <c:dateAx>
        <c:axId val="197619280"/>
        <c:scaling>
          <c:orientation val="minMax"/>
        </c:scaling>
        <c:delete val="1"/>
        <c:axPos val="b"/>
        <c:numFmt formatCode="ge" sourceLinked="1"/>
        <c:majorTickMark val="none"/>
        <c:minorTickMark val="none"/>
        <c:tickLblPos val="none"/>
        <c:crossAx val="197619672"/>
        <c:crosses val="autoZero"/>
        <c:auto val="1"/>
        <c:lblOffset val="100"/>
        <c:baseTimeUnit val="years"/>
      </c:dateAx>
      <c:valAx>
        <c:axId val="19761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1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52-4341-B9BA-85F743872404}"/>
            </c:ext>
          </c:extLst>
        </c:ser>
        <c:dLbls>
          <c:showLegendKey val="0"/>
          <c:showVal val="0"/>
          <c:showCatName val="0"/>
          <c:showSerName val="0"/>
          <c:showPercent val="0"/>
          <c:showBubbleSize val="0"/>
        </c:dLbls>
        <c:gapWidth val="150"/>
        <c:axId val="197622808"/>
        <c:axId val="1976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52-4341-B9BA-85F743872404}"/>
            </c:ext>
          </c:extLst>
        </c:ser>
        <c:dLbls>
          <c:showLegendKey val="0"/>
          <c:showVal val="0"/>
          <c:showCatName val="0"/>
          <c:showSerName val="0"/>
          <c:showPercent val="0"/>
          <c:showBubbleSize val="0"/>
        </c:dLbls>
        <c:marker val="1"/>
        <c:smooth val="0"/>
        <c:axId val="197622808"/>
        <c:axId val="197623200"/>
      </c:lineChart>
      <c:dateAx>
        <c:axId val="197622808"/>
        <c:scaling>
          <c:orientation val="minMax"/>
        </c:scaling>
        <c:delete val="1"/>
        <c:axPos val="b"/>
        <c:numFmt formatCode="ge" sourceLinked="1"/>
        <c:majorTickMark val="none"/>
        <c:minorTickMark val="none"/>
        <c:tickLblPos val="none"/>
        <c:crossAx val="197623200"/>
        <c:crosses val="autoZero"/>
        <c:auto val="1"/>
        <c:lblOffset val="100"/>
        <c:baseTimeUnit val="years"/>
      </c:dateAx>
      <c:valAx>
        <c:axId val="1976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764.22</c:v>
                </c:pt>
                <c:pt idx="1">
                  <c:v>696.54</c:v>
                </c:pt>
                <c:pt idx="2">
                  <c:v>559.41999999999996</c:v>
                </c:pt>
                <c:pt idx="3">
                  <c:v>499.37</c:v>
                </c:pt>
                <c:pt idx="4">
                  <c:v>423.56</c:v>
                </c:pt>
              </c:numCache>
            </c:numRef>
          </c:val>
          <c:extLst xmlns:c16r2="http://schemas.microsoft.com/office/drawing/2015/06/chart">
            <c:ext xmlns:c16="http://schemas.microsoft.com/office/drawing/2014/chart" uri="{C3380CC4-5D6E-409C-BE32-E72D297353CC}">
              <c16:uniqueId val="{00000000-9844-41AF-B1E1-D6E0C142A219}"/>
            </c:ext>
          </c:extLst>
        </c:ser>
        <c:dLbls>
          <c:showLegendKey val="0"/>
          <c:showVal val="0"/>
          <c:showCatName val="0"/>
          <c:showSerName val="0"/>
          <c:showPercent val="0"/>
          <c:showBubbleSize val="0"/>
        </c:dLbls>
        <c:gapWidth val="150"/>
        <c:axId val="197622024"/>
        <c:axId val="1976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9844-41AF-B1E1-D6E0C142A219}"/>
            </c:ext>
          </c:extLst>
        </c:ser>
        <c:dLbls>
          <c:showLegendKey val="0"/>
          <c:showVal val="0"/>
          <c:showCatName val="0"/>
          <c:showSerName val="0"/>
          <c:showPercent val="0"/>
          <c:showBubbleSize val="0"/>
        </c:dLbls>
        <c:marker val="1"/>
        <c:smooth val="0"/>
        <c:axId val="197622024"/>
        <c:axId val="197621632"/>
      </c:lineChart>
      <c:dateAx>
        <c:axId val="197622024"/>
        <c:scaling>
          <c:orientation val="minMax"/>
        </c:scaling>
        <c:delete val="1"/>
        <c:axPos val="b"/>
        <c:numFmt formatCode="ge" sourceLinked="1"/>
        <c:majorTickMark val="none"/>
        <c:minorTickMark val="none"/>
        <c:tickLblPos val="none"/>
        <c:crossAx val="197621632"/>
        <c:crosses val="autoZero"/>
        <c:auto val="1"/>
        <c:lblOffset val="100"/>
        <c:baseTimeUnit val="years"/>
      </c:dateAx>
      <c:valAx>
        <c:axId val="1976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2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64.91</c:v>
                </c:pt>
                <c:pt idx="1">
                  <c:v>66.510000000000005</c:v>
                </c:pt>
                <c:pt idx="2">
                  <c:v>66.56</c:v>
                </c:pt>
                <c:pt idx="3">
                  <c:v>70.88</c:v>
                </c:pt>
                <c:pt idx="4">
                  <c:v>73.650000000000006</c:v>
                </c:pt>
              </c:numCache>
            </c:numRef>
          </c:val>
          <c:extLst xmlns:c16r2="http://schemas.microsoft.com/office/drawing/2015/06/chart">
            <c:ext xmlns:c16="http://schemas.microsoft.com/office/drawing/2014/chart" uri="{C3380CC4-5D6E-409C-BE32-E72D297353CC}">
              <c16:uniqueId val="{00000000-47AD-468E-B99E-2599E0A29A40}"/>
            </c:ext>
          </c:extLst>
        </c:ser>
        <c:dLbls>
          <c:showLegendKey val="0"/>
          <c:showVal val="0"/>
          <c:showCatName val="0"/>
          <c:showSerName val="0"/>
          <c:showPercent val="0"/>
          <c:showBubbleSize val="0"/>
        </c:dLbls>
        <c:gapWidth val="150"/>
        <c:axId val="197624376"/>
        <c:axId val="19762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47AD-468E-B99E-2599E0A29A40}"/>
            </c:ext>
          </c:extLst>
        </c:ser>
        <c:dLbls>
          <c:showLegendKey val="0"/>
          <c:showVal val="0"/>
          <c:showCatName val="0"/>
          <c:showSerName val="0"/>
          <c:showPercent val="0"/>
          <c:showBubbleSize val="0"/>
        </c:dLbls>
        <c:marker val="1"/>
        <c:smooth val="0"/>
        <c:axId val="197624376"/>
        <c:axId val="197624768"/>
      </c:lineChart>
      <c:dateAx>
        <c:axId val="197624376"/>
        <c:scaling>
          <c:orientation val="minMax"/>
        </c:scaling>
        <c:delete val="1"/>
        <c:axPos val="b"/>
        <c:numFmt formatCode="ge" sourceLinked="1"/>
        <c:majorTickMark val="none"/>
        <c:minorTickMark val="none"/>
        <c:tickLblPos val="none"/>
        <c:crossAx val="197624768"/>
        <c:crosses val="autoZero"/>
        <c:auto val="1"/>
        <c:lblOffset val="100"/>
        <c:baseTimeUnit val="years"/>
      </c:dateAx>
      <c:valAx>
        <c:axId val="1976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2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162.47999999999999</c:v>
                </c:pt>
                <c:pt idx="1">
                  <c:v>161.82</c:v>
                </c:pt>
                <c:pt idx="2">
                  <c:v>161.75</c:v>
                </c:pt>
                <c:pt idx="3">
                  <c:v>161.57</c:v>
                </c:pt>
                <c:pt idx="4">
                  <c:v>167.11</c:v>
                </c:pt>
              </c:numCache>
            </c:numRef>
          </c:val>
          <c:extLst xmlns:c16r2="http://schemas.microsoft.com/office/drawing/2015/06/chart">
            <c:ext xmlns:c16="http://schemas.microsoft.com/office/drawing/2014/chart" uri="{C3380CC4-5D6E-409C-BE32-E72D297353CC}">
              <c16:uniqueId val="{00000000-F8D0-4CF6-9386-E614A6A372B7}"/>
            </c:ext>
          </c:extLst>
        </c:ser>
        <c:dLbls>
          <c:showLegendKey val="0"/>
          <c:showVal val="0"/>
          <c:showCatName val="0"/>
          <c:showSerName val="0"/>
          <c:showPercent val="0"/>
          <c:showBubbleSize val="0"/>
        </c:dLbls>
        <c:gapWidth val="150"/>
        <c:axId val="197622416"/>
        <c:axId val="19858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F8D0-4CF6-9386-E614A6A372B7}"/>
            </c:ext>
          </c:extLst>
        </c:ser>
        <c:dLbls>
          <c:showLegendKey val="0"/>
          <c:showVal val="0"/>
          <c:showCatName val="0"/>
          <c:showSerName val="0"/>
          <c:showPercent val="0"/>
          <c:showBubbleSize val="0"/>
        </c:dLbls>
        <c:marker val="1"/>
        <c:smooth val="0"/>
        <c:axId val="197622416"/>
        <c:axId val="198582568"/>
      </c:lineChart>
      <c:dateAx>
        <c:axId val="197622416"/>
        <c:scaling>
          <c:orientation val="minMax"/>
        </c:scaling>
        <c:delete val="1"/>
        <c:axPos val="b"/>
        <c:numFmt formatCode="ge" sourceLinked="1"/>
        <c:majorTickMark val="none"/>
        <c:minorTickMark val="none"/>
        <c:tickLblPos val="none"/>
        <c:crossAx val="198582568"/>
        <c:crosses val="autoZero"/>
        <c:auto val="1"/>
        <c:lblOffset val="100"/>
        <c:baseTimeUnit val="years"/>
      </c:dateAx>
      <c:valAx>
        <c:axId val="19858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東員町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25642</v>
      </c>
      <c r="AM8" s="66"/>
      <c r="AN8" s="66"/>
      <c r="AO8" s="66"/>
      <c r="AP8" s="66"/>
      <c r="AQ8" s="66"/>
      <c r="AR8" s="66"/>
      <c r="AS8" s="66"/>
      <c r="AT8" s="65">
        <f>データ!T6</f>
        <v>22.68</v>
      </c>
      <c r="AU8" s="65"/>
      <c r="AV8" s="65"/>
      <c r="AW8" s="65"/>
      <c r="AX8" s="65"/>
      <c r="AY8" s="65"/>
      <c r="AZ8" s="65"/>
      <c r="BA8" s="65"/>
      <c r="BB8" s="65">
        <f>データ!U6</f>
        <v>1130.5999999999999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67.66</v>
      </c>
      <c r="Q10" s="65"/>
      <c r="R10" s="65"/>
      <c r="S10" s="65"/>
      <c r="T10" s="65"/>
      <c r="U10" s="65"/>
      <c r="V10" s="65"/>
      <c r="W10" s="65">
        <f>データ!Q6</f>
        <v>89.03</v>
      </c>
      <c r="X10" s="65"/>
      <c r="Y10" s="65"/>
      <c r="Z10" s="65"/>
      <c r="AA10" s="65"/>
      <c r="AB10" s="65"/>
      <c r="AC10" s="65"/>
      <c r="AD10" s="66">
        <f>データ!R6</f>
        <v>1728</v>
      </c>
      <c r="AE10" s="66"/>
      <c r="AF10" s="66"/>
      <c r="AG10" s="66"/>
      <c r="AH10" s="66"/>
      <c r="AI10" s="66"/>
      <c r="AJ10" s="66"/>
      <c r="AK10" s="2"/>
      <c r="AL10" s="66">
        <f>データ!V6</f>
        <v>17322</v>
      </c>
      <c r="AM10" s="66"/>
      <c r="AN10" s="66"/>
      <c r="AO10" s="66"/>
      <c r="AP10" s="66"/>
      <c r="AQ10" s="66"/>
      <c r="AR10" s="66"/>
      <c r="AS10" s="66"/>
      <c r="AT10" s="65">
        <f>データ!W6</f>
        <v>5.53</v>
      </c>
      <c r="AU10" s="65"/>
      <c r="AV10" s="65"/>
      <c r="AW10" s="65"/>
      <c r="AX10" s="65"/>
      <c r="AY10" s="65"/>
      <c r="AZ10" s="65"/>
      <c r="BA10" s="65"/>
      <c r="BB10" s="65">
        <f>データ!X6</f>
        <v>3132.37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124</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83"/>
      <c r="BM60" s="84"/>
      <c r="BN60" s="84"/>
      <c r="BO60" s="84"/>
      <c r="BP60" s="84"/>
      <c r="BQ60" s="84"/>
      <c r="BR60" s="84"/>
      <c r="BS60" s="84"/>
      <c r="BT60" s="84"/>
      <c r="BU60" s="84"/>
      <c r="BV60" s="84"/>
      <c r="BW60" s="84"/>
      <c r="BX60" s="84"/>
      <c r="BY60" s="84"/>
      <c r="BZ60" s="85"/>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VsKM9a63E7Af/1tD2elXlBjqn9i95NqtkQTvxoiXcQjuLraKUUatZjfwgVCqNmL08d1ixfzNKGxg7gtKXBqicg==" saltValue="d41j3x9fSbYbUcSX1v6H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243248</v>
      </c>
      <c r="D6" s="32">
        <f t="shared" si="3"/>
        <v>47</v>
      </c>
      <c r="E6" s="32">
        <f t="shared" si="3"/>
        <v>17</v>
      </c>
      <c r="F6" s="32">
        <f t="shared" si="3"/>
        <v>1</v>
      </c>
      <c r="G6" s="32">
        <f t="shared" si="3"/>
        <v>0</v>
      </c>
      <c r="H6" s="32" t="str">
        <f t="shared" si="3"/>
        <v>三重県　東員町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67.66</v>
      </c>
      <c r="Q6" s="33">
        <f t="shared" si="3"/>
        <v>89.03</v>
      </c>
      <c r="R6" s="33">
        <f t="shared" si="3"/>
        <v>1728</v>
      </c>
      <c r="S6" s="33">
        <f t="shared" si="3"/>
        <v>25642</v>
      </c>
      <c r="T6" s="33">
        <f t="shared" si="3"/>
        <v>22.68</v>
      </c>
      <c r="U6" s="33">
        <f t="shared" si="3"/>
        <v>1130.5999999999999</v>
      </c>
      <c r="V6" s="33">
        <f t="shared" si="3"/>
        <v>17322</v>
      </c>
      <c r="W6" s="33">
        <f t="shared" si="3"/>
        <v>5.53</v>
      </c>
      <c r="X6" s="33">
        <f t="shared" si="3"/>
        <v>3132.37</v>
      </c>
      <c r="Y6" s="34">
        <f>IF(Y7="",NA(),Y7)</f>
        <v>67.12</v>
      </c>
      <c r="Z6" s="34">
        <f t="shared" ref="Z6:AH6" si="4">IF(Z7="",NA(),Z7)</f>
        <v>69.84</v>
      </c>
      <c r="AA6" s="34">
        <f t="shared" si="4"/>
        <v>70.239999999999995</v>
      </c>
      <c r="AB6" s="34">
        <f t="shared" si="4"/>
        <v>72.66</v>
      </c>
      <c r="AC6" s="34">
        <f t="shared" si="4"/>
        <v>72.900000000000006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764.22</v>
      </c>
      <c r="BG6" s="34">
        <f t="shared" ref="BG6:BO6" si="7">IF(BG7="",NA(),BG7)</f>
        <v>696.54</v>
      </c>
      <c r="BH6" s="34">
        <f t="shared" si="7"/>
        <v>559.41999999999996</v>
      </c>
      <c r="BI6" s="34">
        <f t="shared" si="7"/>
        <v>499.37</v>
      </c>
      <c r="BJ6" s="34">
        <f t="shared" si="7"/>
        <v>423.56</v>
      </c>
      <c r="BK6" s="34">
        <f t="shared" si="7"/>
        <v>1209.95</v>
      </c>
      <c r="BL6" s="34">
        <f t="shared" si="7"/>
        <v>1136.5</v>
      </c>
      <c r="BM6" s="34">
        <f t="shared" si="7"/>
        <v>1118.56</v>
      </c>
      <c r="BN6" s="34">
        <f t="shared" si="7"/>
        <v>1111.31</v>
      </c>
      <c r="BO6" s="34">
        <f t="shared" si="7"/>
        <v>966.33</v>
      </c>
      <c r="BP6" s="33" t="str">
        <f>IF(BP7="","",IF(BP7="-","【-】","【"&amp;SUBSTITUTE(TEXT(BP7,"#,##0.00"),"-","△")&amp;"】"))</f>
        <v>【707.33】</v>
      </c>
      <c r="BQ6" s="34">
        <f>IF(BQ7="",NA(),BQ7)</f>
        <v>64.91</v>
      </c>
      <c r="BR6" s="34">
        <f t="shared" ref="BR6:BZ6" si="8">IF(BR7="",NA(),BR7)</f>
        <v>66.510000000000005</v>
      </c>
      <c r="BS6" s="34">
        <f t="shared" si="8"/>
        <v>66.56</v>
      </c>
      <c r="BT6" s="34">
        <f t="shared" si="8"/>
        <v>70.88</v>
      </c>
      <c r="BU6" s="34">
        <f t="shared" si="8"/>
        <v>73.650000000000006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162.47999999999999</v>
      </c>
      <c r="CC6" s="34">
        <f t="shared" ref="CC6:CK6" si="9">IF(CC7="",NA(),CC7)</f>
        <v>161.82</v>
      </c>
      <c r="CD6" s="34">
        <f t="shared" si="9"/>
        <v>161.75</v>
      </c>
      <c r="CE6" s="34">
        <f t="shared" si="9"/>
        <v>161.57</v>
      </c>
      <c r="CF6" s="34">
        <f t="shared" si="9"/>
        <v>167.11</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99.42</v>
      </c>
      <c r="CY6" s="34">
        <f t="shared" ref="CY6:DG6" si="11">IF(CY7="",NA(),CY7)</f>
        <v>99.36</v>
      </c>
      <c r="CZ6" s="34">
        <f t="shared" si="11"/>
        <v>99.49</v>
      </c>
      <c r="DA6" s="34">
        <f t="shared" si="11"/>
        <v>99.5</v>
      </c>
      <c r="DB6" s="34">
        <f t="shared" si="11"/>
        <v>99.52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243248</v>
      </c>
      <c r="D7" s="36">
        <v>47</v>
      </c>
      <c r="E7" s="36">
        <v>17</v>
      </c>
      <c r="F7" s="36">
        <v>1</v>
      </c>
      <c r="G7" s="36">
        <v>0</v>
      </c>
      <c r="H7" s="36" t="s">
        <v>110</v>
      </c>
      <c r="I7" s="36" t="s">
        <v>111</v>
      </c>
      <c r="J7" s="36" t="s">
        <v>112</v>
      </c>
      <c r="K7" s="36" t="s">
        <v>113</v>
      </c>
      <c r="L7" s="36" t="s">
        <v>114</v>
      </c>
      <c r="M7" s="36" t="s">
        <v>115</v>
      </c>
      <c r="N7" s="37" t="s">
        <v>116</v>
      </c>
      <c r="O7" s="37" t="s">
        <v>117</v>
      </c>
      <c r="P7" s="37">
        <v>67.66</v>
      </c>
      <c r="Q7" s="37">
        <v>89.03</v>
      </c>
      <c r="R7" s="37">
        <v>1728</v>
      </c>
      <c r="S7" s="37">
        <v>25642</v>
      </c>
      <c r="T7" s="37">
        <v>22.68</v>
      </c>
      <c r="U7" s="37">
        <v>1130.5999999999999</v>
      </c>
      <c r="V7" s="37">
        <v>17322</v>
      </c>
      <c r="W7" s="37">
        <v>5.53</v>
      </c>
      <c r="X7" s="37">
        <v>3132.37</v>
      </c>
      <c r="Y7" s="37">
        <v>67.12</v>
      </c>
      <c r="Z7" s="37">
        <v>69.84</v>
      </c>
      <c r="AA7" s="37">
        <v>70.239999999999995</v>
      </c>
      <c r="AB7" s="37">
        <v>72.66</v>
      </c>
      <c r="AC7" s="37">
        <v>72.900000000000006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764.22</v>
      </c>
      <c r="BG7" s="37">
        <v>696.54</v>
      </c>
      <c r="BH7" s="37">
        <v>559.41999999999996</v>
      </c>
      <c r="BI7" s="37">
        <v>499.37</v>
      </c>
      <c r="BJ7" s="37">
        <v>423.56</v>
      </c>
      <c r="BK7" s="37">
        <v>1209.95</v>
      </c>
      <c r="BL7" s="37">
        <v>1136.5</v>
      </c>
      <c r="BM7" s="37">
        <v>1118.56</v>
      </c>
      <c r="BN7" s="37">
        <v>1111.31</v>
      </c>
      <c r="BO7" s="37">
        <v>966.33</v>
      </c>
      <c r="BP7" s="37">
        <v>707.33</v>
      </c>
      <c r="BQ7" s="37">
        <v>64.91</v>
      </c>
      <c r="BR7" s="37">
        <v>66.510000000000005</v>
      </c>
      <c r="BS7" s="37">
        <v>66.56</v>
      </c>
      <c r="BT7" s="37">
        <v>70.88</v>
      </c>
      <c r="BU7" s="37">
        <v>73.650000000000006</v>
      </c>
      <c r="BV7" s="37">
        <v>69.48</v>
      </c>
      <c r="BW7" s="37">
        <v>71.650000000000006</v>
      </c>
      <c r="BX7" s="37">
        <v>72.33</v>
      </c>
      <c r="BY7" s="37">
        <v>75.540000000000006</v>
      </c>
      <c r="BZ7" s="37">
        <v>81.739999999999995</v>
      </c>
      <c r="CA7" s="37">
        <v>101.26</v>
      </c>
      <c r="CB7" s="37">
        <v>162.47999999999999</v>
      </c>
      <c r="CC7" s="37">
        <v>161.82</v>
      </c>
      <c r="CD7" s="37">
        <v>161.75</v>
      </c>
      <c r="CE7" s="37">
        <v>161.57</v>
      </c>
      <c r="CF7" s="37">
        <v>167.11</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99.42</v>
      </c>
      <c r="CY7" s="37">
        <v>99.36</v>
      </c>
      <c r="CZ7" s="37">
        <v>99.49</v>
      </c>
      <c r="DA7" s="37">
        <v>99.5</v>
      </c>
      <c r="DB7" s="37">
        <v>99.52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2019-02-14T07:18:30Z</cp:lastPrinted>
  <dcterms:created xsi:type="dcterms:W3CDTF">2018-12-03T09:05:22Z</dcterms:created>
  <dcterms:modified xsi:type="dcterms:W3CDTF">2019-02-14T07:19:04Z</dcterms:modified>
  <cp:category/>
</cp:coreProperties>
</file>