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Filesv232\建設課\下水道担当\下水道関係\●決算統計\公営企業に係る「経営比較分析表」の分析等について\H30\【依頼_2.6〆】公営企業に係る経営比較分析表（平成29年度決算）の分析等について\H30経営比較分析表\【経営比較分析表】2017_243035_47_1718\【経営比較分析表】2017_243035_47_1718\"/>
    </mc:Choice>
  </mc:AlternateContent>
  <xr:revisionPtr revIDLastSave="0" documentId="8_{1C80AFA7-3964-47D5-B8D7-583CE0B35C36}" xr6:coauthVersionLast="33" xr6:coauthVersionMax="33" xr10:uidLastSave="{00000000-0000-0000-0000-000000000000}"/>
  <workbookProtection workbookAlgorithmName="SHA-512" workbookHashValue="ZLH45AfYRYjBYtRDvwTrRf2UcGLdbNB0HsDsfZ+OiX1PMs7zQ5qk4EkvZ1fRtB2rlFqlb9l+6M+S9wKl+FKnUQ==" workbookSaltValue="KhQ7TH6nGMwKksTErKCERg==" workbookSpinCount="100000" lockStructure="1"/>
  <bookViews>
    <workbookView xWindow="0" yWindow="0" windowWidth="20490" windowHeight="7710"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<sst xmlns="http://schemas.openxmlformats.org/spreadsheetml/2006/main" count="240" uniqueCount="127">
  <si>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</si>
  <si>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</si>
  <si>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</si>
  <si>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</si>
  <si>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</si>
  <si>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</si>
  <si>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</si>
  <si>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</si>
  <si>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</si>
  <si>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</si>
  <si>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</si>
  <si>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</si>
  <si>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</si>
  <si>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</si>
  <si>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</si>
  <si>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</si>
  <si>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</si>
  <si>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</si>
  <si>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</si>
  <si>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</si>
  <si>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</si>
  <si>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</si>
  <si>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</si>
  <si>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</si>
  <si>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</si>
  <si>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</si>
  <si>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</si>
  <si>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</si>
  <si>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</si>
  <si>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</si>
  <si>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</si>
  <si>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</si>
  <si>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</si>
  <si>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</si>
  <si>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</si>
  <si>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</si>
  <si>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</si>
  <si>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</si>
  <si>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</si>
  <si>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</si>
  <si>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</si>
  <si>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</si>
  <si>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</si>
  <si>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</si>
  <si>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</si>
  <si>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</si>
  <si>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</si>
  <si>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</si>
  <si>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</si>
  <si>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</si>
  <si>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</si>
  <si>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</si>
  <si>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</si>
  <si>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</si>
  <si>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</si>
  <si>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</si>
  <si>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</si>
  <si>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</si>
  <si>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</si>
  <si>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</si>
  <si>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</si>
  <si>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</si>
  <si>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</si>
  <si>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</si>
  <si>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</si>
  <si>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</si>
  <si>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</si>
  <si>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</si>
  <si>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</si>
  <si>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</si>
  <si>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</si>
  <si>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</si>
  <si>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</si>
  <si>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</si>
  <si>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</si>
  <si>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</si>
  <si>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</si>
  <si>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</si>
  <si>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</si>
  <si>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</si>
  <si>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</si>
  <si>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</si>
  <si>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</si>
  <si>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</si>
  <si>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</si>
  <si>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</si>
  <si>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</si>
  <si>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</si>
  <si>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</si>
  <si>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</si>
  <si>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</si>
  <si>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</si>
  <si>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</si>
  <si>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</si>
  <si>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</si>
  <si>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</si>
  <si>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</si>
  <si>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</si>
  <si>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</si>
  <si>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</si>
  <si>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</si>
  <si>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</si>
  <si>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</si>
  <si>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</si>
  <si>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</si>
  <si>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</si>
  <si>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</si>
  <si>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</si>
  <si>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</si>
  <si>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</si>
  <si>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</si>
  <si>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</si>
  <si>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</si>
  <si>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</si>
  <si>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</si>
  <si>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</si>
  <si>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</si>
  <si>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</si>
  <si>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</si>
  <si>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</si>
  <si>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</si>
  <si>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</si>
  <si>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</si>
  <si>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</si>
  <si>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192" eb="194">
      <t>トウチョウ</t>
    </rPh>
    <rPh sb="196" eb="198">
      <t>オスイ</t>
    </rPh>
    <rPh sb="198" eb="200">
      <t>ショリ</t>
    </rPh>
    <rPh sb="200" eb="202">
      <t>クイキ</t>
    </rPh>
    <rPh sb="203" eb="205">
      <t>コウキョウ</t>
    </rPh>
    <rPh sb="205" eb="208">
      <t>ゲスイドウ</t>
    </rPh>
    <rPh sb="209" eb="211">
      <t>トクテイ</t>
    </rPh>
    <rPh sb="211" eb="213">
      <t>カンキョウ</t>
    </rPh>
    <rPh sb="213" eb="215">
      <t>ホゼン</t>
    </rPh>
    <rPh sb="215" eb="217">
      <t>コウキョウ</t>
    </rPh>
    <rPh sb="217" eb="220">
      <t>ゲスイドウ</t>
    </rPh>
    <rPh sb="221" eb="223">
      <t>ノウギョウ</t>
    </rPh>
    <rPh sb="223" eb="225">
      <t>シュウラク</t>
    </rPh>
    <rPh sb="225" eb="227">
      <t>ハイスイ</t>
    </rPh>
    <rPh sb="227" eb="229">
      <t>ジギョウ</t>
    </rPh>
    <rPh sb="231" eb="233">
      <t>セイビ</t>
    </rPh>
    <rPh sb="234" eb="236">
      <t>カンリョウ</t>
    </rPh>
    <rPh sb="241" eb="243">
      <t>キギョウ</t>
    </rPh>
    <rPh sb="243" eb="244">
      <t>サイ</t>
    </rPh>
    <rPh sb="244" eb="246">
      <t>ザンダカ</t>
    </rPh>
    <rPh sb="247" eb="249">
      <t>ゲンショウ</t>
    </rPh>
    <rPh sb="253" eb="255">
      <t>ジョウキョウ</t>
    </rPh>
    <rPh sb="261" eb="263">
      <t>イッポウ</t>
    </rPh>
    <rPh sb="264" eb="267">
      <t>シュウエキテキ</t>
    </rPh>
    <rPh sb="267" eb="269">
      <t>シュウシ</t>
    </rPh>
    <rPh sb="269" eb="271">
      <t>ヒリツ</t>
    </rPh>
    <rPh sb="272" eb="274">
      <t>ケイヒ</t>
    </rPh>
    <rPh sb="274" eb="276">
      <t>カイシュウ</t>
    </rPh>
    <rPh sb="276" eb="277">
      <t>リツ</t>
    </rPh>
    <rPh sb="279" eb="280">
      <t>ミ</t>
    </rPh>
    <rPh sb="282" eb="285">
      <t>ゲスイドウ</t>
    </rPh>
    <rPh sb="285" eb="288">
      <t>シヨウリョウ</t>
    </rPh>
    <rPh sb="288" eb="290">
      <t>イガイ</t>
    </rPh>
    <rPh sb="291" eb="293">
      <t>シュウニュウ</t>
    </rPh>
    <rPh sb="294" eb="296">
      <t>イゾン</t>
    </rPh>
    <rPh sb="300" eb="302">
      <t>ワリアイ</t>
    </rPh>
    <rPh sb="303" eb="304">
      <t>オオ</t>
    </rPh>
    <rPh sb="309" eb="311">
      <t>コンゴ</t>
    </rPh>
    <rPh sb="312" eb="315">
      <t>シヨウリョウ</t>
    </rPh>
    <rPh sb="316" eb="318">
      <t>カイテイ</t>
    </rPh>
    <rPh sb="319" eb="321">
      <t>ヒツヨウ</t>
    </rPh>
    <rPh sb="322" eb="323">
      <t>オモ</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</si>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</sst>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66-4618-8D47-D7E9E1757B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8E66-4618-8D47-D7E9E1757B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88.3</c:v>
                </c:pt>
                <c:pt idx="1">
                  <c:v>87.04</c:v>
                </c:pt>
                <c:pt idx="2">
                  <c:v>86.83</c:v>
                </c:pt>
                <c:pt idx="3">
                  <c:v>87.28</c:v>
                </c:pt>
                <c:pt idx="4">
                  <c:v>85.92</c:v>
                </c:pt>
              </c:numCache>
            </c:numRef>
          </c:val>
          <c:extLst>
            <c:ext xmlns:c16="http://schemas.microsoft.com/office/drawing/2014/chart" uri="{C3380CC4-5D6E-409C-BE32-E72D297353CC}">
              <c16:uniqueId val="{00000000-8CB9-45C9-AC5E-055A5318A9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B9-45C9-AC5E-055A5318A9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16-4BE7-93D3-193DD998DA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16-4BE7-93D3-193DD998DA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9-492F-9F91-9CC4F4A080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9-492F-9F91-9CC4F4A080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5-477A-844F-430C79310F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5-477A-844F-430C79310F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0-4D45-B40D-BC4082E612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0-4D45-B40D-BC4082E612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83.11</c:v>
                </c:pt>
                <c:pt idx="3" formatCode="#,##0.00;&quot;△&quot;#,##0.00;&quot;-&quot;">
                  <c:v>61.75</c:v>
                </c:pt>
                <c:pt idx="4" formatCode="#,##0.00;&quot;△&quot;#,##0.00;&quot;-&quot;">
                  <c:v>52.1</c:v>
                </c:pt>
              </c:numCache>
            </c:numRef>
          </c:val>
          <c:extLst>
            <c:ext xmlns:c16="http://schemas.microsoft.com/office/drawing/2014/chart" uri="{C3380CC4-5D6E-409C-BE32-E72D297353CC}">
              <c16:uniqueId val="{00000000-5667-49B5-ABCC-8DB15F643D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5667-49B5-ABCC-8DB15F643D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30.08</c:v>
                </c:pt>
                <c:pt idx="1">
                  <c:v>29.21</c:v>
                </c:pt>
                <c:pt idx="2">
                  <c:v>30.9</c:v>
                </c:pt>
                <c:pt idx="3">
                  <c:v>32</c:v>
                </c:pt>
                <c:pt idx="4">
                  <c:v>49.51</c:v>
                </c:pt>
              </c:numCache>
            </c:numRef>
          </c:val>
          <c:extLst>
            <c:ext xmlns:c16="http://schemas.microsoft.com/office/drawing/2014/chart" uri="{C3380CC4-5D6E-409C-BE32-E72D297353CC}">
              <c16:uniqueId val="{00000000-A984-4DFD-A773-BE4B0BD502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A984-4DFD-A773-BE4B0BD502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234.9</c:v>
                </c:pt>
                <c:pt idx="1">
                  <c:v>245.68</c:v>
                </c:pt>
                <c:pt idx="2">
                  <c:v>296.26</c:v>
                </c:pt>
                <c:pt idx="3">
                  <c:v>312.83</c:v>
                </c:pt>
                <c:pt idx="4">
                  <c:v>239.63</c:v>
                </c:pt>
              </c:numCache>
            </c:numRef>
          </c:val>
          <c:extLst>
            <c:ext xmlns:c16="http://schemas.microsoft.com/office/drawing/2014/chart" uri="{C3380CC4-5D6E-409C-BE32-E72D297353CC}">
              <c16:uniqueId val="{00000000-649E-4F48-8638-F2225C32DC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649E-4F48-8638-F2225C32DC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29.36</c:v>
                </c:pt>
                <c:pt idx="1">
                  <c:v>29.14</c:v>
                </c:pt>
                <c:pt idx="2">
                  <c:v>29.39</c:v>
                </c:pt>
                <c:pt idx="3">
                  <c:v>49.41</c:v>
                </c:pt>
                <c:pt idx="4">
                  <c:v>28.78</c:v>
                </c:pt>
              </c:numCache>
            </c:numRef>
          </c:val>
          <c:extLst>
            <c:ext xmlns:c16="http://schemas.microsoft.com/office/drawing/2014/chart" uri="{C3380CC4-5D6E-409C-BE32-E72D297353CC}">
              <c16:uniqueId val="{00000000-5158-4693-9FE5-87969883B4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5158-4693-9FE5-87969883B4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98.82</c:v>
                </c:pt>
                <c:pt idx="1">
                  <c:v>98.96</c:v>
                </c:pt>
                <c:pt idx="2">
                  <c:v>99.16</c:v>
                </c:pt>
                <c:pt idx="3">
                  <c:v>99.03</c:v>
                </c:pt>
                <c:pt idx="4">
                  <c:v>99.35</c:v>
                </c:pt>
              </c:numCache>
            </c:numRef>
          </c:val>
          <c:extLst>
            <c:ext xmlns:c16="http://schemas.microsoft.com/office/drawing/2014/chart" uri="{C3380CC4-5D6E-409C-BE32-E72D297353CC}">
              <c16:uniqueId val="{00000000-52D4-4041-8E2B-7FC477E87D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52D4-4041-8E2B-7FC477E87D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木曽岬町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6402</v>
      </c>
      <c r="AM8" s="68"/>
      <c r="AN8" s="68"/>
      <c r="AO8" s="68"/>
      <c r="AP8" s="68"/>
      <c r="AQ8" s="68"/>
      <c r="AR8" s="68"/>
      <c r="AS8" s="68"/>
      <c r="AT8" s="67">
        <f>データ!T6</f>
        <v>15.74</v>
      </c>
      <c r="AU8" s="67"/>
      <c r="AV8" s="67"/>
      <c r="AW8" s="67"/>
      <c r="AX8" s="67"/>
      <c r="AY8" s="67"/>
      <c r="AZ8" s="67"/>
      <c r="BA8" s="67"/>
      <c r="BB8" s="67">
        <f>データ!U6</f>
        <v>406.73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56.03</v>
      </c>
      <c r="Q10" s="67"/>
      <c r="R10" s="67"/>
      <c r="S10" s="67"/>
      <c r="T10" s="67"/>
      <c r="U10" s="67"/>
      <c r="V10" s="67"/>
      <c r="W10" s="67">
        <f>データ!Q6</f>
        <v>80.7</v>
      </c>
      <c r="X10" s="67"/>
      <c r="Y10" s="67"/>
      <c r="Z10" s="67"/>
      <c r="AA10" s="67"/>
      <c r="AB10" s="67"/>
      <c r="AC10" s="67"/>
      <c r="AD10" s="68">
        <f>データ!R6</f>
        <v>1600</v>
      </c>
      <c r="AE10" s="68"/>
      <c r="AF10" s="68"/>
      <c r="AG10" s="68"/>
      <c r="AH10" s="68"/>
      <c r="AI10" s="68"/>
      <c r="AJ10" s="68"/>
      <c r="AK10" s="2"/>
      <c r="AL10" s="68">
        <f>データ!V6</f>
        <v>3564</v>
      </c>
      <c r="AM10" s="68"/>
      <c r="AN10" s="68"/>
      <c r="AO10" s="68"/>
      <c r="AP10" s="68"/>
      <c r="AQ10" s="68"/>
      <c r="AR10" s="68"/>
      <c r="AS10" s="68"/>
      <c r="AT10" s="67">
        <f>データ!W6</f>
        <v>1.1299999999999999</v>
      </c>
      <c r="AU10" s="67"/>
      <c r="AV10" s="67"/>
      <c r="AW10" s="67"/>
      <c r="AX10" s="67"/>
      <c r="AY10" s="67"/>
      <c r="AZ10" s="67"/>
      <c r="BA10" s="67"/>
      <c r="BB10" s="67">
        <f>データ!X6</f>
        <v>3153.98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ymCKiYph7ZdGKSZvol79UjStU7TNuBsKCXi8r1dmu4b327OflKo0YweH8gL9P2rajhhBdkymCPSmWDBEe2Lmsw==" saltValue="ia8pNW+KMAdwAHSpA/X0O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243035</v>
      </c>
      <c r="D6" s="32">
        <f t="shared" si="3"/>
        <v>47</v>
      </c>
      <c r="E6" s="32">
        <f t="shared" si="3"/>
        <v>17</v>
      </c>
      <c r="F6" s="32">
        <f t="shared" si="3"/>
        <v>1</v>
      </c>
      <c r="G6" s="32">
        <f t="shared" si="3"/>
        <v>0</v>
      </c>
      <c r="H6" s="32" t="str">
        <f t="shared" si="3"/>
        <v>三重県　木曽岬町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56.03</v>
      </c>
      <c r="Q6" s="33">
        <f t="shared" si="3"/>
        <v>80.7</v>
      </c>
      <c r="R6" s="33">
        <f t="shared" si="3"/>
        <v>1600</v>
      </c>
      <c r="S6" s="33">
        <f t="shared" si="3"/>
        <v>6402</v>
      </c>
      <c r="T6" s="33">
        <f t="shared" si="3"/>
        <v>15.74</v>
      </c>
      <c r="U6" s="33">
        <f t="shared" si="3"/>
        <v>406.73</v>
      </c>
      <c r="V6" s="33">
        <f t="shared" si="3"/>
        <v>3564</v>
      </c>
      <c r="W6" s="33">
        <f t="shared" si="3"/>
        <v>1.1299999999999999</v>
      </c>
      <c r="X6" s="33">
        <f t="shared" si="3"/>
        <v>3153.98</v>
      </c>
      <c r="Y6" s="34">
        <f>IF(Y7="",NA(),Y7)</f>
        <v>88.3</v>
      </c>
      <c r="Z6" s="34">
        <f t="shared" ref="Z6:AH6" si="4">IF(Z7="",NA(),Z7)</f>
        <v>87.04</v>
      </c>
      <c r="AA6" s="34">
        <f t="shared" si="4"/>
        <v>86.83</v>
      </c>
      <c r="AB6" s="34">
        <f t="shared" si="4"/>
        <v>87.28</v>
      </c>
      <c r="AC6" s="34">
        <f t="shared" si="4"/>
        <v>85.92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83.11</v>
      </c>
      <c r="BI6" s="34">
        <f t="shared" si="7"/>
        <v>61.75</v>
      </c>
      <c r="BJ6" s="34">
        <f t="shared" si="7"/>
        <v>52.1</v>
      </c>
      <c r="BK6" s="34">
        <f t="shared" si="7"/>
        <v>1209.95</v>
      </c>
      <c r="BL6" s="34">
        <f t="shared" si="7"/>
        <v>1136.5</v>
      </c>
      <c r="BM6" s="34">
        <f t="shared" si="7"/>
        <v>1118.56</v>
      </c>
      <c r="BN6" s="34">
        <f t="shared" si="7"/>
        <v>1111.31</v>
      </c>
      <c r="BO6" s="34">
        <f t="shared" si="7"/>
        <v>966.33</v>
      </c>
      <c r="BP6" s="33" t="str">
        <f>IF(BP7="","",IF(BP7="-","【-】","【"&amp;SUBSTITUTE(TEXT(BP7,"#,##0.00"),"-","△")&amp;"】"))</f>
        <v>【707.33】</v>
      </c>
      <c r="BQ6" s="34">
        <f>IF(BQ7="",NA(),BQ7)</f>
        <v>30.08</v>
      </c>
      <c r="BR6" s="34">
        <f t="shared" ref="BR6:BZ6" si="8">IF(BR7="",NA(),BR7)</f>
        <v>29.21</v>
      </c>
      <c r="BS6" s="34">
        <f t="shared" si="8"/>
        <v>30.9</v>
      </c>
      <c r="BT6" s="34">
        <f t="shared" si="8"/>
        <v>32</v>
      </c>
      <c r="BU6" s="34">
        <f t="shared" si="8"/>
        <v>49.51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234.9</v>
      </c>
      <c r="CC6" s="34">
        <f t="shared" ref="CC6:CK6" si="9">IF(CC7="",NA(),CC7)</f>
        <v>245.68</v>
      </c>
      <c r="CD6" s="34">
        <f t="shared" si="9"/>
        <v>296.26</v>
      </c>
      <c r="CE6" s="34">
        <f t="shared" si="9"/>
        <v>312.83</v>
      </c>
      <c r="CF6" s="34">
        <f t="shared" si="9"/>
        <v>239.63</v>
      </c>
      <c r="CG6" s="34">
        <f t="shared" si="9"/>
        <v>220.67</v>
      </c>
      <c r="CH6" s="34">
        <f t="shared" si="9"/>
        <v>217.82</v>
      </c>
      <c r="CI6" s="34">
        <f t="shared" si="9"/>
        <v>215.28</v>
      </c>
      <c r="CJ6" s="34">
        <f t="shared" si="9"/>
        <v>207.96</v>
      </c>
      <c r="CK6" s="34">
        <f t="shared" si="9"/>
        <v>194.31</v>
      </c>
      <c r="CL6" s="33" t="str">
        <f>IF(CL7="","",IF(CL7="-","【-】","【"&amp;SUBSTITUTE(TEXT(CL7,"#,##0.00"),"-","△")&amp;"】"))</f>
        <v>【136.39】</v>
      </c>
      <c r="CM6" s="34">
        <f>IF(CM7="",NA(),CM7)</f>
        <v>29.36</v>
      </c>
      <c r="CN6" s="34">
        <f t="shared" ref="CN6:CV6" si="10">IF(CN7="",NA(),CN7)</f>
        <v>29.14</v>
      </c>
      <c r="CO6" s="34">
        <f t="shared" si="10"/>
        <v>29.39</v>
      </c>
      <c r="CP6" s="34">
        <f t="shared" si="10"/>
        <v>49.41</v>
      </c>
      <c r="CQ6" s="34">
        <f t="shared" si="10"/>
        <v>28.78</v>
      </c>
      <c r="CR6" s="34">
        <f t="shared" si="10"/>
        <v>55.81</v>
      </c>
      <c r="CS6" s="34">
        <f t="shared" si="10"/>
        <v>54.44</v>
      </c>
      <c r="CT6" s="34">
        <f t="shared" si="10"/>
        <v>54.67</v>
      </c>
      <c r="CU6" s="34">
        <f t="shared" si="10"/>
        <v>53.51</v>
      </c>
      <c r="CV6" s="34">
        <f t="shared" si="10"/>
        <v>53.5</v>
      </c>
      <c r="CW6" s="33" t="str">
        <f>IF(CW7="","",IF(CW7="-","【-】","【"&amp;SUBSTITUTE(TEXT(CW7,"#,##0.00"),"-","△")&amp;"】"))</f>
        <v>【60.13】</v>
      </c>
      <c r="CX6" s="34">
        <f>IF(CX7="",NA(),CX7)</f>
        <v>98.82</v>
      </c>
      <c r="CY6" s="34">
        <f t="shared" ref="CY6:DG6" si="11">IF(CY7="",NA(),CY7)</f>
        <v>98.96</v>
      </c>
      <c r="CZ6" s="34">
        <f t="shared" si="11"/>
        <v>99.16</v>
      </c>
      <c r="DA6" s="34">
        <f t="shared" si="11"/>
        <v>99.03</v>
      </c>
      <c r="DB6" s="34">
        <f t="shared" si="11"/>
        <v>99.35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243035</v>
      </c>
      <c r="D7" s="36">
        <v>47</v>
      </c>
      <c r="E7" s="36">
        <v>17</v>
      </c>
      <c r="F7" s="36">
        <v>1</v>
      </c>
      <c r="G7" s="36">
        <v>0</v>
      </c>
      <c r="H7" s="36" t="s">
        <v>111</v>
      </c>
      <c r="I7" s="36" t="s">
        <v>112</v>
      </c>
      <c r="J7" s="36" t="s">
        <v>113</v>
      </c>
      <c r="K7" s="36" t="s">
        <v>114</v>
      </c>
      <c r="L7" s="36" t="s">
        <v>115</v>
      </c>
      <c r="M7" s="36" t="s">
        <v>116</v>
      </c>
      <c r="N7" s="37" t="s">
        <v>117</v>
      </c>
      <c r="O7" s="37" t="s">
        <v>118</v>
      </c>
      <c r="P7" s="37">
        <v>56.03</v>
      </c>
      <c r="Q7" s="37">
        <v>80.7</v>
      </c>
      <c r="R7" s="37">
        <v>1600</v>
      </c>
      <c r="S7" s="37">
        <v>6402</v>
      </c>
      <c r="T7" s="37">
        <v>15.74</v>
      </c>
      <c r="U7" s="37">
        <v>406.73</v>
      </c>
      <c r="V7" s="37">
        <v>3564</v>
      </c>
      <c r="W7" s="37">
        <v>1.1299999999999999</v>
      </c>
      <c r="X7" s="37">
        <v>3153.98</v>
      </c>
      <c r="Y7" s="37">
        <v>88.3</v>
      </c>
      <c r="Z7" s="37">
        <v>87.04</v>
      </c>
      <c r="AA7" s="37">
        <v>86.83</v>
      </c>
      <c r="AB7" s="37">
        <v>87.28</v>
      </c>
      <c r="AC7" s="37">
        <v>85.92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83.11</v>
      </c>
      <c r="BI7" s="37">
        <v>61.75</v>
      </c>
      <c r="BJ7" s="37">
        <v>52.1</v>
      </c>
      <c r="BK7" s="37">
        <v>1209.95</v>
      </c>
      <c r="BL7" s="37">
        <v>1136.5</v>
      </c>
      <c r="BM7" s="37">
        <v>1118.56</v>
      </c>
      <c r="BN7" s="37">
        <v>1111.31</v>
      </c>
      <c r="BO7" s="37">
        <v>966.33</v>
      </c>
      <c r="BP7" s="37">
        <v>707.33</v>
      </c>
      <c r="BQ7" s="37">
        <v>30.08</v>
      </c>
      <c r="BR7" s="37">
        <v>29.21</v>
      </c>
      <c r="BS7" s="37">
        <v>30.9</v>
      </c>
      <c r="BT7" s="37">
        <v>32</v>
      </c>
      <c r="BU7" s="37">
        <v>49.51</v>
      </c>
      <c r="BV7" s="37">
        <v>69.48</v>
      </c>
      <c r="BW7" s="37">
        <v>71.650000000000006</v>
      </c>
      <c r="BX7" s="37">
        <v>72.33</v>
      </c>
      <c r="BY7" s="37">
        <v>75.540000000000006</v>
      </c>
      <c r="BZ7" s="37">
        <v>81.739999999999995</v>
      </c>
      <c r="CA7" s="37">
        <v>101.26</v>
      </c>
      <c r="CB7" s="37">
        <v>234.9</v>
      </c>
      <c r="CC7" s="37">
        <v>245.68</v>
      </c>
      <c r="CD7" s="37">
        <v>296.26</v>
      </c>
      <c r="CE7" s="37">
        <v>312.83</v>
      </c>
      <c r="CF7" s="37">
        <v>239.63</v>
      </c>
      <c r="CG7" s="37">
        <v>220.67</v>
      </c>
      <c r="CH7" s="37">
        <v>217.82</v>
      </c>
      <c r="CI7" s="37">
        <v>215.28</v>
      </c>
      <c r="CJ7" s="37">
        <v>207.96</v>
      </c>
      <c r="CK7" s="37">
        <v>194.31</v>
      </c>
      <c r="CL7" s="37">
        <v>136.38999999999999</v>
      </c>
      <c r="CM7" s="37">
        <v>29.36</v>
      </c>
      <c r="CN7" s="37">
        <v>29.14</v>
      </c>
      <c r="CO7" s="37">
        <v>29.39</v>
      </c>
      <c r="CP7" s="37">
        <v>49.41</v>
      </c>
      <c r="CQ7" s="37">
        <v>28.78</v>
      </c>
      <c r="CR7" s="37">
        <v>55.81</v>
      </c>
      <c r="CS7" s="37">
        <v>54.44</v>
      </c>
      <c r="CT7" s="37">
        <v>54.67</v>
      </c>
      <c r="CU7" s="37">
        <v>53.51</v>
      </c>
      <c r="CV7" s="37">
        <v>53.5</v>
      </c>
      <c r="CW7" s="37">
        <v>60.13</v>
      </c>
      <c r="CX7" s="37">
        <v>98.82</v>
      </c>
      <c r="CY7" s="37">
        <v>98.96</v>
      </c>
      <c r="CZ7" s="37">
        <v>99.16</v>
      </c>
      <c r="DA7" s="37">
        <v>99.03</v>
      </c>
      <c r="DB7" s="37">
        <v>99.35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9031</cp:lastModifiedBy>
  <dcterms:created xsi:type="dcterms:W3CDTF">2018-12-03T09:05:21Z</dcterms:created>
  <dcterms:modified xsi:type="dcterms:W3CDTF">2019-01-22T08:06:55Z</dcterms:modified>
  <cp:category/>
</cp:coreProperties>
</file>