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A597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<sst xmlns="http://schemas.openxmlformats.org/spreadsheetml/2006/main" count="232" uniqueCount="120">
  <si>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</si>
  <si>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</si>
  <si>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</si>
  <si>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</si>
  <si>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</si>
  <si>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</si>
  <si>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</si>
  <si>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</si>
  <si>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</si>
  <si>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</si>
  <si>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</si>
  <si>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</si>
  <si>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</si>
  <si>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</si>
  <si>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</si>
  <si>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</si>
  <si>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</si>
  <si>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</si>
  <si>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</si>
  <si>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</si>
  <si>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</si>
  <si>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</si>
  <si>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</si>
  <si>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</si>
  <si>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</si>
  <si>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</si>
  <si>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</si>
  <si>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</si>
  <si>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</si>
  <si>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</si>
  <si>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</si>
  <si>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</si>
  <si>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</si>
  <si>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</si>
  <si>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</si>
  <si>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</si>
  <si>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</si>
  <si>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</si>
  <si>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</si>
  <si>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</si>
  <si>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</si>
  <si>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</si>
  <si>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</si>
  <si>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</si>
  <si>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</si>
  <si>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</si>
  <si>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</si>
  <si>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</si>
  <si>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</si>
  <si>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</si>
  <si>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</si>
  <si>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</si>
  <si>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</si>
  <si>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</si>
  <si>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</si>
  <si>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</si>
  <si>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</si>
  <si>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</si>
  <si>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</si>
  <si>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</si>
  <si>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</si>
  <si>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</si>
  <si>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</si>
  <si>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</si>
  <si>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</si>
  <si>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</si>
  <si>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</si>
  <si>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</si>
  <si>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</si>
  <si>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</si>
  <si>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</si>
  <si>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</si>
  <si>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</si>
  <si>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</si>
  <si>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</si>
  <si>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</si>
  <si>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</si>
  <si>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</si>
  <si>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</si>
  <si>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</si>
  <si>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</si>
  <si>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</si>
  <si>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</si>
  <si>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</si>
  <si>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</si>
  <si>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</si>
  <si>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</si>
  <si>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</si>
  <si>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</si>
  <si>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</si>
  <si>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</si>
  <si>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</si>
  <si>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</si>
  <si>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</si>
  <si>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</si>
  <si>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</si>
  <si>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</si>
  <si>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</si>
  <si>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</si>
  <si>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</si>
  <si>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</si>
  <si>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</si>
  <si>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</si>
  <si>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</si>
  <si>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</si>
  <si>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</si>
  <si>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</si>
  <si>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</si>
  <si>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</si>
  <si>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</si>
  <si>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</si>
  <si>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</si>
  <si>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</si>
  <si>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</si>
  <si>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</si>
  <si>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</si>
  <si>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非設置</t>
    <rPh sb="0" eb="1">
      <t>ヒ</t>
    </rPh>
    <rPh sb="1" eb="3">
      <t>セッチ</t>
    </rPh>
    <phoneticPr fontId="4"/>
  </si>
  <si>
    <t>①毎年度赤字経営が続いており、同規模事業体平均よりも下回っている。
②累積欠損金比率は同規模事業体平均よりも下回っている。
③毎年度100％を大きく上回っているため支払能力は十分備えているといえる。
④企業債は平成22年度以降発生していない。
⑤平成28年度は同規模事業体平均よりも下回っているが、平成29年度は上回っている。
⑥給水原価は同規模事業体の平均値よりも低く抑えられている。
⑦継続的に同規模事業体平均を上回っている。
⑧毎年度90％を超えており、継続的に同規模事業体平均を上回っている。</t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</si>
  <si>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</si>
  <si>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t>①継続的に法定耐用年数の60％を超え、同規模事業体平均を上回っている。
②同規模事業体平均を上回っており、今後も増加が見込まれる。
③平成29年度は同規模事業体平均を上回っているが、今後、管路経年化率が増加する事を踏まえ、計画的な更新が必要である。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</si>
</sst>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0.49</c:v>
                </c:pt>
                <c:pt idx="1">
                  <c:v>0.76</c:v>
                </c:pt>
                <c:pt idx="2">
                  <c:v>0.56000000000000005</c:v>
                </c:pt>
                <c:pt idx="3">
                  <c:v>0.15</c:v>
                </c:pt>
                <c:pt idx="4">
                  <c:v>0.61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3A-44AE-BBE4-883C5332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58272"/>
        <c:axId val="8836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3A-44AE-BBE4-883C5332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58272"/>
        <c:axId val="88364544"/>
      </c:lineChart>
      <c:dateAx>
        <c:axId val="8835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64544"/>
        <c:crosses val="autoZero"/>
        <c:auto val="1"/>
        <c:lblOffset val="100"/>
        <c:baseTimeUnit val="years"/>
      </c:dateAx>
      <c:valAx>
        <c:axId val="8836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5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58.16</c:v>
                </c:pt>
                <c:pt idx="1">
                  <c:v>58.34</c:v>
                </c:pt>
                <c:pt idx="2">
                  <c:v>56.64</c:v>
                </c:pt>
                <c:pt idx="3">
                  <c:v>54.91</c:v>
                </c:pt>
                <c:pt idx="4">
                  <c:v>53.2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C-4C71-A320-655F133C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85344"/>
        <c:axId val="925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1C-4C71-A320-655F133C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5344"/>
        <c:axId val="92591616"/>
      </c:lineChart>
      <c:dateAx>
        <c:axId val="9258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91616"/>
        <c:crosses val="autoZero"/>
        <c:auto val="1"/>
        <c:lblOffset val="100"/>
        <c:baseTimeUnit val="years"/>
      </c:dateAx>
      <c:valAx>
        <c:axId val="925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8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96.64</c:v>
                </c:pt>
                <c:pt idx="1">
                  <c:v>93.68</c:v>
                </c:pt>
                <c:pt idx="2">
                  <c:v>91.91</c:v>
                </c:pt>
                <c:pt idx="3">
                  <c:v>93.62</c:v>
                </c:pt>
                <c:pt idx="4">
                  <c:v>95.72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DF-412B-A093-C1EDB7C5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1520"/>
        <c:axId val="9265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DF-412B-A093-C1EDB7C5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1520"/>
        <c:axId val="92653440"/>
      </c:lineChart>
      <c:dateAx>
        <c:axId val="9265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53440"/>
        <c:crosses val="autoZero"/>
        <c:auto val="1"/>
        <c:lblOffset val="100"/>
        <c:baseTimeUnit val="years"/>
      </c:dateAx>
      <c:valAx>
        <c:axId val="9265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5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98.21</c:v>
                </c:pt>
                <c:pt idx="1">
                  <c:v>99.53</c:v>
                </c:pt>
                <c:pt idx="2">
                  <c:v>98.42</c:v>
                </c:pt>
                <c:pt idx="3">
                  <c:v>91.29</c:v>
                </c:pt>
                <c:pt idx="4">
                  <c:v>98.27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F-4376-871E-2C2620A64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9872"/>
        <c:axId val="884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EF-4376-871E-2C2620A64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99872"/>
        <c:axId val="88401792"/>
      </c:lineChart>
      <c:dateAx>
        <c:axId val="8839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01792"/>
        <c:crosses val="autoZero"/>
        <c:auto val="1"/>
        <c:lblOffset val="100"/>
        <c:baseTimeUnit val="years"/>
      </c:dateAx>
      <c:valAx>
        <c:axId val="88401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9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60.36</c:v>
                </c:pt>
                <c:pt idx="1">
                  <c:v>63.24</c:v>
                </c:pt>
                <c:pt idx="2">
                  <c:v>64.67</c:v>
                </c:pt>
                <c:pt idx="3">
                  <c:v>66.349999999999994</c:v>
                </c:pt>
                <c:pt idx="4">
                  <c:v>67.67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4F-4DE2-8D85-B42EF8D90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12256"/>
        <c:axId val="8891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4F-4DE2-8D85-B42EF8D90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2256"/>
        <c:axId val="88914176"/>
      </c:lineChart>
      <c:dateAx>
        <c:axId val="889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14176"/>
        <c:crosses val="autoZero"/>
        <c:auto val="1"/>
        <c:lblOffset val="100"/>
        <c:baseTimeUnit val="years"/>
      </c:dateAx>
      <c:valAx>
        <c:axId val="8891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10.52</c:v>
                </c:pt>
                <c:pt idx="1">
                  <c:v>10.48</c:v>
                </c:pt>
                <c:pt idx="2">
                  <c:v>14.87</c:v>
                </c:pt>
                <c:pt idx="3">
                  <c:v>18.02</c:v>
                </c:pt>
                <c:pt idx="4">
                  <c:v>18.39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D-4BD0-8DA1-2FB13C7D8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43264"/>
        <c:axId val="9124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4D-4BD0-8DA1-2FB13C7D8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3264"/>
        <c:axId val="91245184"/>
      </c:lineChart>
      <c:dateAx>
        <c:axId val="912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45184"/>
        <c:crosses val="autoZero"/>
        <c:auto val="1"/>
        <c:lblOffset val="100"/>
        <c:baseTimeUnit val="years"/>
      </c:dateAx>
      <c:valAx>
        <c:axId val="9124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1.94</c:v>
                </c:pt>
                <c:pt idx="1">
                  <c:v>0</c:v>
                </c:pt>
                <c:pt idx="2" formatCode="#,##0.00;&quot;△&quot;#,##0.00;&quot;-&quot;">
                  <c:v>0.09</c:v>
                </c:pt>
                <c:pt idx="3" formatCode="#,##0.00;&quot;△&quot;#,##0.00;&quot;-&quot;">
                  <c:v>9.91</c:v>
                </c:pt>
                <c:pt idx="4" formatCode="#,##0.00;&quot;△&quot;#,##0.00;&quot;-&quot;">
                  <c:v>1.83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BF-4617-9400-82013248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4720"/>
        <c:axId val="912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BF-4617-9400-82013248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4720"/>
        <c:axId val="91296896"/>
      </c:lineChart>
      <c:dateAx>
        <c:axId val="9129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96896"/>
        <c:crosses val="autoZero"/>
        <c:auto val="1"/>
        <c:lblOffset val="100"/>
        <c:baseTimeUnit val="years"/>
      </c:dateAx>
      <c:valAx>
        <c:axId val="9129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9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5607.26</c:v>
                </c:pt>
                <c:pt idx="1">
                  <c:v>6909.39</c:v>
                </c:pt>
                <c:pt idx="2">
                  <c:v>7368.09</c:v>
                </c:pt>
                <c:pt idx="3">
                  <c:v>4342.92</c:v>
                </c:pt>
                <c:pt idx="4">
                  <c:v>7429.89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B8-484A-AD61-BB2F8BFEA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27872"/>
        <c:axId val="9133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B8-484A-AD61-BB2F8BFEA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7872"/>
        <c:axId val="91334144"/>
      </c:lineChart>
      <c:dateAx>
        <c:axId val="913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34144"/>
        <c:crosses val="autoZero"/>
        <c:auto val="1"/>
        <c:lblOffset val="100"/>
        <c:baseTimeUnit val="years"/>
      </c:dateAx>
      <c:valAx>
        <c:axId val="91334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A-4A6F-A9D9-8CBF15350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52128"/>
        <c:axId val="9275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3A-4A6F-A9D9-8CBF15350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2128"/>
        <c:axId val="92754304"/>
      </c:lineChart>
      <c:dateAx>
        <c:axId val="9275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54304"/>
        <c:crosses val="autoZero"/>
        <c:auto val="1"/>
        <c:lblOffset val="100"/>
        <c:baseTimeUnit val="years"/>
      </c:dateAx>
      <c:valAx>
        <c:axId val="9275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5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96.06</c:v>
                </c:pt>
                <c:pt idx="1">
                  <c:v>96.84</c:v>
                </c:pt>
                <c:pt idx="2">
                  <c:v>96.28</c:v>
                </c:pt>
                <c:pt idx="3">
                  <c:v>89.5</c:v>
                </c:pt>
                <c:pt idx="4">
                  <c:v>96.46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3-4BC7-AA9E-2EE0B840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72992"/>
        <c:axId val="9278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3-4BC7-AA9E-2EE0B840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2992"/>
        <c:axId val="92787456"/>
      </c:lineChart>
      <c:dateAx>
        <c:axId val="9277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7456"/>
        <c:crosses val="autoZero"/>
        <c:auto val="1"/>
        <c:lblOffset val="100"/>
        <c:baseTimeUnit val="years"/>
      </c:dateAx>
      <c:valAx>
        <c:axId val="9278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7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177.73</c:v>
                </c:pt>
                <c:pt idx="1">
                  <c:v>176.12</c:v>
                </c:pt>
                <c:pt idx="2">
                  <c:v>175.97</c:v>
                </c:pt>
                <c:pt idx="3">
                  <c:v>188.69</c:v>
                </c:pt>
                <c:pt idx="4">
                  <c:v>174.37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46-4E35-B234-20C58E979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2192"/>
        <c:axId val="9256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46-4E35-B234-20C58E979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2192"/>
        <c:axId val="92562560"/>
      </c:lineChart>
      <c:dateAx>
        <c:axId val="9255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62560"/>
        <c:crosses val="autoZero"/>
        <c:auto val="1"/>
        <c:lblOffset val="100"/>
        <c:baseTimeUnit val="years"/>
      </c:dateAx>
      <c:valAx>
        <c:axId val="9256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5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三重県　木曽岬町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6402</v>
      </c>
      <c r="AM8" s="70"/>
      <c r="AN8" s="70"/>
      <c r="AO8" s="70"/>
      <c r="AP8" s="70"/>
      <c r="AQ8" s="70"/>
      <c r="AR8" s="70"/>
      <c r="AS8" s="70"/>
      <c r="AT8" s="66">
        <f>データ!$S$6</f>
        <v>15.74</v>
      </c>
      <c r="AU8" s="67"/>
      <c r="AV8" s="67"/>
      <c r="AW8" s="67"/>
      <c r="AX8" s="67"/>
      <c r="AY8" s="67"/>
      <c r="AZ8" s="67"/>
      <c r="BA8" s="67"/>
      <c r="BB8" s="69">
        <f>データ!$T$6</f>
        <v>406.73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99.05</v>
      </c>
      <c r="J10" s="67"/>
      <c r="K10" s="67"/>
      <c r="L10" s="67"/>
      <c r="M10" s="67"/>
      <c r="N10" s="67"/>
      <c r="O10" s="68"/>
      <c r="P10" s="69">
        <f>データ!$P$6</f>
        <v>100</v>
      </c>
      <c r="Q10" s="69"/>
      <c r="R10" s="69"/>
      <c r="S10" s="69"/>
      <c r="T10" s="69"/>
      <c r="U10" s="69"/>
      <c r="V10" s="69"/>
      <c r="W10" s="70">
        <f>データ!$Q$6</f>
        <v>2700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6361</v>
      </c>
      <c r="AM10" s="70"/>
      <c r="AN10" s="70"/>
      <c r="AO10" s="70"/>
      <c r="AP10" s="70"/>
      <c r="AQ10" s="70"/>
      <c r="AR10" s="70"/>
      <c r="AS10" s="70"/>
      <c r="AT10" s="66">
        <f>データ!$V$6</f>
        <v>15.72</v>
      </c>
      <c r="AU10" s="67"/>
      <c r="AV10" s="67"/>
      <c r="AW10" s="67"/>
      <c r="AX10" s="67"/>
      <c r="AY10" s="67"/>
      <c r="AZ10" s="67"/>
      <c r="BA10" s="67"/>
      <c r="BB10" s="69">
        <f>データ!$W$6</f>
        <v>404.64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SdoElZy1e+4q6hqi0jr0ba8ZPOTiWQEUXVcqzTq1YIVS17LtdZ543k522wg2emnXUaUy0DNykfMOmymlqKMtJA==" saltValue="lc+VIvFLswLJpbKb97qkv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>
      <selection activeCell="M8" sqref="M8"/>
    </sheetView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243035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三重県　木曽岬町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99.05</v>
      </c>
      <c r="P6" s="34">
        <f t="shared" si="3"/>
        <v>100</v>
      </c>
      <c r="Q6" s="34">
        <f t="shared" si="3"/>
        <v>2700</v>
      </c>
      <c r="R6" s="34">
        <f t="shared" si="3"/>
        <v>6402</v>
      </c>
      <c r="S6" s="34">
        <f t="shared" si="3"/>
        <v>15.74</v>
      </c>
      <c r="T6" s="34">
        <f t="shared" si="3"/>
        <v>406.73</v>
      </c>
      <c r="U6" s="34">
        <f t="shared" si="3"/>
        <v>6361</v>
      </c>
      <c r="V6" s="34">
        <f t="shared" si="3"/>
        <v>15.72</v>
      </c>
      <c r="W6" s="34">
        <f t="shared" si="3"/>
        <v>404.64</v>
      </c>
      <c r="X6" s="35">
        <f>IF(X7="",NA(),X7)</f>
        <v>98.21</v>
      </c>
      <c r="Y6" s="35">
        <f t="shared" ref="Y6:AG6" si="4">IF(Y7="",NA(),Y7)</f>
        <v>99.53</v>
      </c>
      <c r="Z6" s="35">
        <f t="shared" si="4"/>
        <v>98.42</v>
      </c>
      <c r="AA6" s="35">
        <f t="shared" si="4"/>
        <v>91.29</v>
      </c>
      <c r="AB6" s="35">
        <f t="shared" si="4"/>
        <v>98.27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5">
        <f>IF(AI7="",NA(),AI7)</f>
        <v>1.94</v>
      </c>
      <c r="AJ6" s="34">
        <f t="shared" ref="AJ6:AR6" si="5">IF(AJ7="",NA(),AJ7)</f>
        <v>0</v>
      </c>
      <c r="AK6" s="35">
        <f t="shared" si="5"/>
        <v>0.09</v>
      </c>
      <c r="AL6" s="35">
        <f t="shared" si="5"/>
        <v>9.91</v>
      </c>
      <c r="AM6" s="35">
        <f t="shared" si="5"/>
        <v>1.83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5607.26</v>
      </c>
      <c r="AU6" s="35">
        <f t="shared" ref="AU6:BC6" si="6">IF(AU7="",NA(),AU7)</f>
        <v>6909.39</v>
      </c>
      <c r="AV6" s="35">
        <f t="shared" si="6"/>
        <v>7368.09</v>
      </c>
      <c r="AW6" s="35">
        <f t="shared" si="6"/>
        <v>4342.92</v>
      </c>
      <c r="AX6" s="35">
        <f t="shared" si="6"/>
        <v>7429.89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4">
        <f>IF(BE7="",NA(),BE7)</f>
        <v>0</v>
      </c>
      <c r="BF6" s="34">
        <f t="shared" ref="BF6:BN6" si="7">IF(BF7="",NA(),BF7)</f>
        <v>0</v>
      </c>
      <c r="BG6" s="34">
        <f t="shared" si="7"/>
        <v>0</v>
      </c>
      <c r="BH6" s="34">
        <f t="shared" si="7"/>
        <v>0</v>
      </c>
      <c r="BI6" s="34">
        <f t="shared" si="7"/>
        <v>0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96.06</v>
      </c>
      <c r="BQ6" s="35">
        <f t="shared" ref="BQ6:BY6" si="8">IF(BQ7="",NA(),BQ7)</f>
        <v>96.84</v>
      </c>
      <c r="BR6" s="35">
        <f t="shared" si="8"/>
        <v>96.28</v>
      </c>
      <c r="BS6" s="35">
        <f t="shared" si="8"/>
        <v>89.5</v>
      </c>
      <c r="BT6" s="35">
        <f t="shared" si="8"/>
        <v>96.46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177.73</v>
      </c>
      <c r="CB6" s="35">
        <f t="shared" ref="CB6:CJ6" si="9">IF(CB7="",NA(),CB7)</f>
        <v>176.12</v>
      </c>
      <c r="CC6" s="35">
        <f t="shared" si="9"/>
        <v>175.97</v>
      </c>
      <c r="CD6" s="35">
        <f t="shared" si="9"/>
        <v>188.69</v>
      </c>
      <c r="CE6" s="35">
        <f t="shared" si="9"/>
        <v>174.37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58.16</v>
      </c>
      <c r="CM6" s="35">
        <f t="shared" ref="CM6:CU6" si="10">IF(CM7="",NA(),CM7)</f>
        <v>58.34</v>
      </c>
      <c r="CN6" s="35">
        <f t="shared" si="10"/>
        <v>56.64</v>
      </c>
      <c r="CO6" s="35">
        <f t="shared" si="10"/>
        <v>54.91</v>
      </c>
      <c r="CP6" s="35">
        <f t="shared" si="10"/>
        <v>53.2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96.64</v>
      </c>
      <c r="CX6" s="35">
        <f t="shared" ref="CX6:DF6" si="11">IF(CX7="",NA(),CX7)</f>
        <v>93.68</v>
      </c>
      <c r="CY6" s="35">
        <f t="shared" si="11"/>
        <v>91.91</v>
      </c>
      <c r="CZ6" s="35">
        <f t="shared" si="11"/>
        <v>93.62</v>
      </c>
      <c r="DA6" s="35">
        <f t="shared" si="11"/>
        <v>95.72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60.36</v>
      </c>
      <c r="DI6" s="35">
        <f t="shared" ref="DI6:DQ6" si="12">IF(DI7="",NA(),DI7)</f>
        <v>63.24</v>
      </c>
      <c r="DJ6" s="35">
        <f t="shared" si="12"/>
        <v>64.67</v>
      </c>
      <c r="DK6" s="35">
        <f t="shared" si="12"/>
        <v>66.349999999999994</v>
      </c>
      <c r="DL6" s="35">
        <f t="shared" si="12"/>
        <v>67.67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5">
        <f>IF(DS7="",NA(),DS7)</f>
        <v>10.52</v>
      </c>
      <c r="DT6" s="35">
        <f t="shared" ref="DT6:EB6" si="13">IF(DT7="",NA(),DT7)</f>
        <v>10.48</v>
      </c>
      <c r="DU6" s="35">
        <f t="shared" si="13"/>
        <v>14.87</v>
      </c>
      <c r="DV6" s="35">
        <f t="shared" si="13"/>
        <v>18.02</v>
      </c>
      <c r="DW6" s="35">
        <f t="shared" si="13"/>
        <v>18.39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0.49</v>
      </c>
      <c r="EE6" s="35">
        <f t="shared" ref="EE6:EM6" si="14">IF(EE7="",NA(),EE7)</f>
        <v>0.76</v>
      </c>
      <c r="EF6" s="35">
        <f t="shared" si="14"/>
        <v>0.56000000000000005</v>
      </c>
      <c r="EG6" s="35">
        <f t="shared" si="14"/>
        <v>0.15</v>
      </c>
      <c r="EH6" s="35">
        <f t="shared" si="14"/>
        <v>0.61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243035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116</v>
      </c>
      <c r="N7" s="38" t="s">
        <v>110</v>
      </c>
      <c r="O7" s="38">
        <v>99.05</v>
      </c>
      <c r="P7" s="38">
        <v>100</v>
      </c>
      <c r="Q7" s="38">
        <v>2700</v>
      </c>
      <c r="R7" s="38">
        <v>6402</v>
      </c>
      <c r="S7" s="38">
        <v>15.74</v>
      </c>
      <c r="T7" s="38">
        <v>406.73</v>
      </c>
      <c r="U7" s="38">
        <v>6361</v>
      </c>
      <c r="V7" s="38">
        <v>15.72</v>
      </c>
      <c r="W7" s="38">
        <v>404.64</v>
      </c>
      <c r="X7" s="38">
        <v>98.21</v>
      </c>
      <c r="Y7" s="38">
        <v>99.53</v>
      </c>
      <c r="Z7" s="38">
        <v>98.42</v>
      </c>
      <c r="AA7" s="38">
        <v>91.29</v>
      </c>
      <c r="AB7" s="38">
        <v>98.27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1.94</v>
      </c>
      <c r="AJ7" s="38">
        <v>0</v>
      </c>
      <c r="AK7" s="38">
        <v>0.09</v>
      </c>
      <c r="AL7" s="38">
        <v>9.91</v>
      </c>
      <c r="AM7" s="38">
        <v>1.83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5607.26</v>
      </c>
      <c r="AU7" s="38">
        <v>6909.39</v>
      </c>
      <c r="AV7" s="38">
        <v>7368.09</v>
      </c>
      <c r="AW7" s="38">
        <v>4342.92</v>
      </c>
      <c r="AX7" s="38">
        <v>7429.89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96.06</v>
      </c>
      <c r="BQ7" s="38">
        <v>96.84</v>
      </c>
      <c r="BR7" s="38">
        <v>96.28</v>
      </c>
      <c r="BS7" s="38">
        <v>89.5</v>
      </c>
      <c r="BT7" s="38">
        <v>96.46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177.73</v>
      </c>
      <c r="CB7" s="38">
        <v>176.12</v>
      </c>
      <c r="CC7" s="38">
        <v>175.97</v>
      </c>
      <c r="CD7" s="38">
        <v>188.69</v>
      </c>
      <c r="CE7" s="38">
        <v>174.37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58.16</v>
      </c>
      <c r="CM7" s="38">
        <v>58.34</v>
      </c>
      <c r="CN7" s="38">
        <v>56.64</v>
      </c>
      <c r="CO7" s="38">
        <v>54.91</v>
      </c>
      <c r="CP7" s="38">
        <v>53.2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96.64</v>
      </c>
      <c r="CX7" s="38">
        <v>93.68</v>
      </c>
      <c r="CY7" s="38">
        <v>91.91</v>
      </c>
      <c r="CZ7" s="38">
        <v>93.62</v>
      </c>
      <c r="DA7" s="38">
        <v>95.72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60.36</v>
      </c>
      <c r="DI7" s="38">
        <v>63.24</v>
      </c>
      <c r="DJ7" s="38">
        <v>64.67</v>
      </c>
      <c r="DK7" s="38">
        <v>66.349999999999994</v>
      </c>
      <c r="DL7" s="38">
        <v>67.67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10.52</v>
      </c>
      <c r="DT7" s="38">
        <v>10.48</v>
      </c>
      <c r="DU7" s="38">
        <v>14.87</v>
      </c>
      <c r="DV7" s="38">
        <v>18.02</v>
      </c>
      <c r="DW7" s="38">
        <v>18.39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0.49</v>
      </c>
      <c r="EE7" s="38">
        <v>0.76</v>
      </c>
      <c r="EF7" s="38">
        <v>0.56000000000000005</v>
      </c>
      <c r="EG7" s="38">
        <v>0.15</v>
      </c>
      <c r="EH7" s="38">
        <v>0.61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2018-12-03T08:33:21Z</dcterms:created>
  <dcterms:modified xsi:type="dcterms:W3CDTF">2019-02-14T07:27:13Z</dcterms:modified>
  <cp:category/>
</cp:coreProperties>
</file>