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ma\dfs\課別共有フォルダ\水道事業\02経理係\統計及び調査報告関係\経営比較分析\H30年度\"/>
    </mc:Choice>
  </mc:AlternateContent>
  <workbookProtection workbookAlgorithmName="SHA-512" workbookHashValue="U+VCr+xVX1my1bQHaBPIwZQ77+sKM1OBO/kMM5ell2ai/a6eNsRaAWwvO/jPIN9iEGtGQOsHMtkofvhgnK6CvQ==" workbookSaltValue="wMU/dS4c5y4epsj0t7a1S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<sst xmlns="http://schemas.openxmlformats.org/spreadsheetml/2006/main" count="232" uniqueCount="119">
  <si>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</si>
  <si>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</si>
  <si>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</si>
  <si>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</si>
  <si>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</si>
  <si>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</si>
  <si>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</si>
  <si>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</si>
  <si>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</si>
  <si>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</si>
  <si>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</si>
  <si>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</si>
  <si>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</si>
  <si>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</si>
  <si>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</si>
  <si>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</si>
  <si>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</si>
  <si>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</si>
  <si>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</si>
  <si>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</si>
  <si>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</si>
  <si>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</si>
  <si>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</si>
  <si>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</si>
  <si>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</si>
  <si>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</si>
  <si>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</si>
  <si>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</si>
  <si>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</si>
  <si>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</si>
  <si>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</si>
  <si>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</si>
  <si>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</si>
  <si>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</si>
  <si>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</si>
  <si>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</si>
  <si>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</si>
  <si>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</si>
  <si>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</si>
  <si>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</si>
  <si>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</si>
  <si>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</si>
  <si>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</si>
  <si>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</si>
  <si>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</si>
  <si>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</si>
  <si>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</si>
  <si>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</si>
  <si>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</si>
  <si>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</si>
  <si>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</si>
  <si>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</si>
  <si>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</si>
  <si>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</si>
  <si>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</si>
  <si>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</si>
  <si>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</si>
  <si>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</si>
  <si>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</si>
  <si>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</si>
  <si>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</si>
  <si>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</si>
  <si>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</si>
  <si>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</si>
  <si>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</si>
  <si>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</si>
  <si>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</si>
  <si>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</si>
  <si>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</si>
  <si>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</si>
  <si>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</si>
  <si>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</si>
  <si>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</si>
  <si>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</si>
  <si>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</si>
  <si>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</si>
  <si>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</si>
  <si>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</si>
  <si>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</si>
  <si>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</si>
  <si>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</si>
  <si>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</si>
  <si>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</si>
  <si>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</si>
  <si>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</si>
  <si>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</si>
  <si>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</si>
  <si>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</si>
  <si>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</si>
  <si>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</si>
  <si>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</si>
  <si>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</si>
  <si>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</si>
  <si>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</si>
  <si>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</si>
  <si>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</si>
  <si>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</si>
  <si>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</si>
  <si>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</si>
  <si>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</si>
  <si>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</si>
  <si>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</si>
  <si>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</si>
  <si>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</si>
  <si>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</si>
  <si>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</si>
  <si>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</si>
  <si>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</si>
  <si>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</si>
  <si>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</si>
  <si>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</si>
  <si>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</si>
  <si>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</si>
  <si>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</si>
  <si>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</si>
  <si>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</si>
  <si>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単年度収支が黒字であることを示す経常収支比率が類似団体平均値よりも高い状態であり、累積欠損金も発生していません。また1年以内に支払うべき債務に対する支払能力を表す流動比率も全国平均値を上まわり、ほぼ類似団体平均値並みで現在のところ健全経営であると考えます。
　しかし、施設の稼動が収益につながっているかを判断する有収率が類似団体平均値及び全国平均値より低い状況にあり、給水された水量に対し収益に結びついていない水量（漏水等）があることから、更なる費用削減を図るため、有収率の向上に努めていきます。
　また、施設利用率が類似団体平均値に比べ10ポイント以上低い状態が続き、給水原価も46円程高くなっています。これは、当市が季節によって水需要に大きな変動がある観光地のため、8月のお盆期間に帰省客と観光客の増加で水道使用量がピークを迎えるという状況が、大きな要因になっています。ピーク期間とそれ以外の差が大きく、ピーク期間に供給不足にならないように設備投資を行ってきたため、それ以外の期間は設備過剰となって施設利用率が低下、給水原価も高くなっています。
　常時安定給水できる設備規模が必要であるため、安易に効率性を上げるための設備縮小はできないが、人口減少及び高齢化等に伴い年間水道使用量が減少していることから、これに併せて可能な所から施設の統廃合や縮小をしていく必要があります。
</t>
    <rPh sb="1" eb="4">
      <t>タンネンド</t>
    </rPh>
    <rPh sb="4" eb="6">
      <t>シュウシ</t>
    </rPh>
    <rPh sb="7" eb="9">
      <t>クロジ</t>
    </rPh>
    <rPh sb="15" eb="16">
      <t>シメ</t>
    </rPh>
    <rPh sb="17" eb="19">
      <t>ケイジョウ</t>
    </rPh>
    <rPh sb="19" eb="21">
      <t>シュウシ</t>
    </rPh>
    <rPh sb="21" eb="23">
      <t>ヒリツ</t>
    </rPh>
    <rPh sb="24" eb="26">
      <t>ルイジ</t>
    </rPh>
    <rPh sb="26" eb="28">
      <t>ダンタイ</t>
    </rPh>
    <rPh sb="28" eb="31">
      <t>ヘイキンチ</t>
    </rPh>
    <rPh sb="34" eb="35">
      <t>タカ</t>
    </rPh>
    <rPh sb="36" eb="38">
      <t>ジョウタイ</t>
    </rPh>
    <rPh sb="42" eb="44">
      <t>ルイセキ</t>
    </rPh>
    <rPh sb="44" eb="47">
      <t>ケッソンキン</t>
    </rPh>
    <rPh sb="48" eb="50">
      <t>ハッセイ</t>
    </rPh>
    <rPh sb="60" eb="61">
      <t>ネン</t>
    </rPh>
    <rPh sb="61" eb="63">
      <t>イナイ</t>
    </rPh>
    <rPh sb="64" eb="66">
      <t>シハラ</t>
    </rPh>
    <rPh sb="69" eb="71">
      <t>サイム</t>
    </rPh>
    <rPh sb="72" eb="73">
      <t>タイ</t>
    </rPh>
    <rPh sb="75" eb="77">
      <t>シハラ</t>
    </rPh>
    <rPh sb="77" eb="79">
      <t>ノウリョク</t>
    </rPh>
    <rPh sb="80" eb="81">
      <t>アラワ</t>
    </rPh>
    <rPh sb="82" eb="84">
      <t>リュウドウ</t>
    </rPh>
    <rPh sb="84" eb="86">
      <t>ヒリツ</t>
    </rPh>
    <rPh sb="87" eb="89">
      <t>ゼンコク</t>
    </rPh>
    <rPh sb="89" eb="92">
      <t>ヘイキンチ</t>
    </rPh>
    <rPh sb="100" eb="102">
      <t>ルイジ</t>
    </rPh>
    <rPh sb="102" eb="104">
      <t>ダンタイ</t>
    </rPh>
    <rPh sb="104" eb="107">
      <t>ヘイキンチ</t>
    </rPh>
    <rPh sb="107" eb="108">
      <t>ナミ</t>
    </rPh>
    <rPh sb="110" eb="112">
      <t>ゲンザイ</t>
    </rPh>
    <rPh sb="116" eb="118">
      <t>ケンゼン</t>
    </rPh>
    <rPh sb="118" eb="120">
      <t>ケイエイ</t>
    </rPh>
    <rPh sb="124" eb="125">
      <t>カンガ</t>
    </rPh>
    <rPh sb="135" eb="137">
      <t>シセツ</t>
    </rPh>
    <rPh sb="138" eb="140">
      <t>カドウ</t>
    </rPh>
    <rPh sb="141" eb="143">
      <t>シュウエキ</t>
    </rPh>
    <rPh sb="153" eb="155">
      <t>ハンダン</t>
    </rPh>
    <rPh sb="157" eb="158">
      <t>ユウ</t>
    </rPh>
    <rPh sb="158" eb="159">
      <t>シュウ</t>
    </rPh>
    <rPh sb="159" eb="160">
      <t>リツ</t>
    </rPh>
    <rPh sb="161" eb="163">
      <t>ルイジ</t>
    </rPh>
    <rPh sb="163" eb="165">
      <t>ダンタイ</t>
    </rPh>
    <rPh sb="165" eb="168">
      <t>ヘイキンチ</t>
    </rPh>
    <rPh sb="168" eb="169">
      <t>オヨ</t>
    </rPh>
    <rPh sb="170" eb="172">
      <t>ゼンコク</t>
    </rPh>
    <rPh sb="172" eb="175">
      <t>ヘイキンチ</t>
    </rPh>
    <rPh sb="177" eb="178">
      <t>ヒク</t>
    </rPh>
    <rPh sb="179" eb="181">
      <t>ジョウキョウ</t>
    </rPh>
    <rPh sb="185" eb="187">
      <t>キュウスイ</t>
    </rPh>
    <rPh sb="190" eb="192">
      <t>スイリョウ</t>
    </rPh>
    <rPh sb="193" eb="194">
      <t>タイ</t>
    </rPh>
    <rPh sb="195" eb="197">
      <t>シュウエキ</t>
    </rPh>
    <rPh sb="198" eb="199">
      <t>ムス</t>
    </rPh>
    <rPh sb="206" eb="208">
      <t>スイリョウ</t>
    </rPh>
    <rPh sb="209" eb="211">
      <t>ロウスイ</t>
    </rPh>
    <rPh sb="211" eb="212">
      <t>トウ</t>
    </rPh>
    <rPh sb="221" eb="222">
      <t>サラ</t>
    </rPh>
    <rPh sb="224" eb="226">
      <t>ヒヨウ</t>
    </rPh>
    <rPh sb="226" eb="228">
      <t>サクゲン</t>
    </rPh>
    <rPh sb="229" eb="230">
      <t>ハカ</t>
    </rPh>
    <rPh sb="234" eb="235">
      <t>ユウ</t>
    </rPh>
    <rPh sb="235" eb="236">
      <t>シュウ</t>
    </rPh>
    <rPh sb="236" eb="237">
      <t>リツ</t>
    </rPh>
    <rPh sb="238" eb="240">
      <t>コウジョウ</t>
    </rPh>
    <rPh sb="241" eb="242">
      <t>ツト</t>
    </rPh>
    <rPh sb="254" eb="256">
      <t>シセツ</t>
    </rPh>
    <rPh sb="256" eb="259">
      <t>リヨウリツ</t>
    </rPh>
    <rPh sb="260" eb="262">
      <t>ルイジ</t>
    </rPh>
    <rPh sb="262" eb="264">
      <t>ダンタイ</t>
    </rPh>
    <rPh sb="264" eb="266">
      <t>ヘイキン</t>
    </rPh>
    <rPh sb="266" eb="267">
      <t>アタイ</t>
    </rPh>
    <rPh sb="268" eb="269">
      <t>クラ</t>
    </rPh>
    <rPh sb="276" eb="278">
      <t>イジョウ</t>
    </rPh>
    <rPh sb="278" eb="279">
      <t>ヒク</t>
    </rPh>
    <rPh sb="280" eb="282">
      <t>ジョウタイ</t>
    </rPh>
    <rPh sb="283" eb="284">
      <t>ツヅ</t>
    </rPh>
    <rPh sb="286" eb="288">
      <t>キュウスイ</t>
    </rPh>
    <rPh sb="288" eb="290">
      <t>ゲンカ</t>
    </rPh>
    <rPh sb="303" eb="304">
      <t>トウ</t>
    </rPh>
    <rPh sb="304" eb="305">
      <t>シ</t>
    </rPh>
    <rPh sb="306" eb="308">
      <t>キセツ</t>
    </rPh>
    <rPh sb="308" eb="310">
      <t>ヘンドウ</t>
    </rPh>
    <rPh sb="311" eb="312">
      <t>オオ</t>
    </rPh>
    <rPh sb="317" eb="318">
      <t>ミズ</t>
    </rPh>
    <rPh sb="318" eb="320">
      <t>ジュヨウ</t>
    </rPh>
    <rPh sb="324" eb="326">
      <t>ヘンドウ</t>
    </rPh>
    <rPh sb="335" eb="336">
      <t>ボン</t>
    </rPh>
    <rPh sb="336" eb="338">
      <t>キカン</t>
    </rPh>
    <rPh sb="339" eb="342">
      <t>キセイキャク</t>
    </rPh>
    <rPh sb="343" eb="346">
      <t>カンコウキャク</t>
    </rPh>
    <rPh sb="347" eb="349">
      <t>ゾウカ</t>
    </rPh>
    <rPh sb="350" eb="352">
      <t>スイドウ</t>
    </rPh>
    <rPh sb="352" eb="354">
      <t>シヨウ</t>
    </rPh>
    <rPh sb="354" eb="355">
      <t>リョウ</t>
    </rPh>
    <rPh sb="360" eb="361">
      <t>ムカ</t>
    </rPh>
    <rPh sb="366" eb="368">
      <t>ジョウキョウ</t>
    </rPh>
    <rPh sb="370" eb="371">
      <t>オオ</t>
    </rPh>
    <rPh sb="373" eb="375">
      <t>ヨウイン</t>
    </rPh>
    <rPh sb="391" eb="393">
      <t>イガイ</t>
    </rPh>
    <rPh sb="406" eb="408">
      <t>キョウキュウ</t>
    </rPh>
    <rPh sb="408" eb="410">
      <t>ブソク</t>
    </rPh>
    <rPh sb="411" eb="413">
      <t>ダンスイ</t>
    </rPh>
    <rPh sb="423" eb="424">
      <t>オコナ</t>
    </rPh>
    <rPh sb="441" eb="443">
      <t>カジョウ</t>
    </rPh>
    <rPh sb="447" eb="449">
      <t>シセツ</t>
    </rPh>
    <rPh sb="449" eb="452">
      <t>リヨウリツ</t>
    </rPh>
    <rPh sb="453" eb="455">
      <t>テイカ</t>
    </rPh>
    <rPh sb="456" eb="458">
      <t>キュウスイ</t>
    </rPh>
    <rPh sb="458" eb="460">
      <t>ゲンカ</t>
    </rPh>
    <rPh sb="461" eb="462">
      <t>タカ</t>
    </rPh>
    <rPh sb="477" eb="479">
      <t>ジョウジ</t>
    </rPh>
    <rPh sb="479" eb="481">
      <t>アンテイ</t>
    </rPh>
    <rPh sb="481" eb="483">
      <t>キュウスイ</t>
    </rPh>
    <rPh sb="501" eb="502">
      <t>ア</t>
    </rPh>
    <rPh sb="504" eb="505">
      <t>タメ</t>
    </rPh>
    <rPh sb="506" eb="508">
      <t>セツビ</t>
    </rPh>
    <rPh sb="512" eb="513">
      <t>オコナ</t>
    </rPh>
    <rPh sb="527" eb="528">
      <t>オヨ</t>
    </rPh>
    <rPh sb="529" eb="530">
      <t>コウ</t>
    </rPh>
    <rPh sb="539" eb="541">
      <t>ゲンショウ</t>
    </rPh>
    <rPh sb="561" eb="563">
      <t>カノウ</t>
    </rPh>
    <rPh sb="564" eb="565">
      <t>トコロ</t>
    </rPh>
    <rPh sb="570" eb="573">
      <t>トウハイゴウ</t>
    </rPh>
    <rPh sb="574" eb="576">
      <t>シュクショウ</t>
    </rPh>
    <phoneticPr fontId="4"/>
  </si>
  <si>
    <t>　法定耐用年数を越えた管路延長の割合を表す管路経年化率は、類似団体及び全国平均値より低いが、今後耐用年数を迎える管路が増えることが見込まれています。
　また当年度に更新した管路延長の割合を表す管路更新率が類似団体平均値及び全国平均値より大幅に低いことから、改良が十分行われているとはいえず、老朽化が進行している状況にあり、計画的に管路更新事業を進めていく必要があります。
　ただし、給水収益が減少してきているので、効率的に投資を行うことが必要になっています。
　高齢化や人口減少に伴い給水収益が減少していくことが予想されているので、企業債残高対給水収益比率が類似団体平均値よりも低いので、企業債の借入れを検討するなど、財源を十分検討しながら老朽化施設の改良を実施していきます。
 　</t>
    <rPh sb="1" eb="3">
      <t>ホウテイ</t>
    </rPh>
    <rPh sb="3" eb="5">
      <t>タイヨウ</t>
    </rPh>
    <rPh sb="5" eb="7">
      <t>ネンスウ</t>
    </rPh>
    <rPh sb="8" eb="9">
      <t>コ</t>
    </rPh>
    <rPh sb="11" eb="13">
      <t>カンロ</t>
    </rPh>
    <rPh sb="13" eb="15">
      <t>エンチョウ</t>
    </rPh>
    <rPh sb="16" eb="18">
      <t>ワリアイ</t>
    </rPh>
    <rPh sb="19" eb="20">
      <t>アラワ</t>
    </rPh>
    <rPh sb="21" eb="23">
      <t>カンロ</t>
    </rPh>
    <rPh sb="23" eb="25">
      <t>ケイネン</t>
    </rPh>
    <rPh sb="29" eb="31">
      <t>ルイジ</t>
    </rPh>
    <rPh sb="31" eb="33">
      <t>ダンタイ</t>
    </rPh>
    <rPh sb="33" eb="34">
      <t>オヨ</t>
    </rPh>
    <rPh sb="35" eb="37">
      <t>ゼンコク</t>
    </rPh>
    <rPh sb="37" eb="40">
      <t>ヘイキンチ</t>
    </rPh>
    <rPh sb="42" eb="43">
      <t>ヒク</t>
    </rPh>
    <rPh sb="46" eb="48">
      <t>コンゴ</t>
    </rPh>
    <rPh sb="48" eb="50">
      <t>タイヨウ</t>
    </rPh>
    <rPh sb="50" eb="52">
      <t>ネンスウ</t>
    </rPh>
    <rPh sb="53" eb="54">
      <t>ムカ</t>
    </rPh>
    <rPh sb="56" eb="58">
      <t>カンロ</t>
    </rPh>
    <rPh sb="59" eb="60">
      <t>フ</t>
    </rPh>
    <rPh sb="65" eb="67">
      <t>ミコ</t>
    </rPh>
    <rPh sb="78" eb="79">
      <t>トウ</t>
    </rPh>
    <rPh sb="79" eb="81">
      <t>ネンド</t>
    </rPh>
    <rPh sb="82" eb="84">
      <t>コウシン</t>
    </rPh>
    <rPh sb="86" eb="88">
      <t>カンロ</t>
    </rPh>
    <rPh sb="88" eb="90">
      <t>エンチョウ</t>
    </rPh>
    <rPh sb="91" eb="93">
      <t>ワリアイ</t>
    </rPh>
    <rPh sb="94" eb="95">
      <t>アラワ</t>
    </rPh>
    <rPh sb="96" eb="98">
      <t>カンロ</t>
    </rPh>
    <rPh sb="98" eb="100">
      <t>コウシン</t>
    </rPh>
    <rPh sb="100" eb="101">
      <t>リツ</t>
    </rPh>
    <rPh sb="102" eb="104">
      <t>ルイジ</t>
    </rPh>
    <rPh sb="104" eb="106">
      <t>ダンタイ</t>
    </rPh>
    <rPh sb="106" eb="109">
      <t>ヘイキンチ</t>
    </rPh>
    <rPh sb="109" eb="110">
      <t>オヨ</t>
    </rPh>
    <rPh sb="111" eb="113">
      <t>ゼンコク</t>
    </rPh>
    <rPh sb="113" eb="115">
      <t>ヘイキン</t>
    </rPh>
    <rPh sb="115" eb="116">
      <t>チ</t>
    </rPh>
    <rPh sb="118" eb="120">
      <t>オオハバ</t>
    </rPh>
    <rPh sb="121" eb="122">
      <t>ヒク</t>
    </rPh>
    <rPh sb="128" eb="130">
      <t>カイリョウ</t>
    </rPh>
    <rPh sb="131" eb="133">
      <t>ジュウブン</t>
    </rPh>
    <rPh sb="133" eb="134">
      <t>オコナ</t>
    </rPh>
    <rPh sb="145" eb="148">
      <t>ロウキュウカ</t>
    </rPh>
    <rPh sb="149" eb="151">
      <t>シンコウ</t>
    </rPh>
    <rPh sb="155" eb="157">
      <t>ジョウキョウ</t>
    </rPh>
    <rPh sb="161" eb="164">
      <t>ケイカクテキ</t>
    </rPh>
    <rPh sb="165" eb="167">
      <t>カンロ</t>
    </rPh>
    <rPh sb="167" eb="169">
      <t>コウシン</t>
    </rPh>
    <rPh sb="169" eb="171">
      <t>ジギョウ</t>
    </rPh>
    <rPh sb="172" eb="173">
      <t>スス</t>
    </rPh>
    <rPh sb="177" eb="179">
      <t>ヒツヨウ</t>
    </rPh>
    <rPh sb="191" eb="193">
      <t>キュウスイ</t>
    </rPh>
    <rPh sb="193" eb="195">
      <t>シュウエキ</t>
    </rPh>
    <rPh sb="196" eb="198">
      <t>ゲンショウ</t>
    </rPh>
    <rPh sb="207" eb="210">
      <t>コウリツテキ</t>
    </rPh>
    <rPh sb="211" eb="213">
      <t>トウシ</t>
    </rPh>
    <rPh sb="214" eb="215">
      <t>オコナ</t>
    </rPh>
    <rPh sb="219" eb="221">
      <t>ヒツヨウ</t>
    </rPh>
    <rPh sb="231" eb="234">
      <t>コウレイカ</t>
    </rPh>
    <rPh sb="235" eb="237">
      <t>ジンコウ</t>
    </rPh>
    <rPh sb="237" eb="239">
      <t>ゲンショウ</t>
    </rPh>
    <rPh sb="240" eb="241">
      <t>トモナ</t>
    </rPh>
    <rPh sb="242" eb="244">
      <t>キュウスイ</t>
    </rPh>
    <rPh sb="244" eb="246">
      <t>シュウエキ</t>
    </rPh>
    <rPh sb="247" eb="249">
      <t>ゲンショウ</t>
    </rPh>
    <rPh sb="256" eb="258">
      <t>ヨソウ</t>
    </rPh>
    <rPh sb="266" eb="268">
      <t>キギョウ</t>
    </rPh>
    <rPh sb="268" eb="269">
      <t>サイ</t>
    </rPh>
    <rPh sb="269" eb="271">
      <t>ザンダカ</t>
    </rPh>
    <rPh sb="271" eb="272">
      <t>タイ</t>
    </rPh>
    <rPh sb="272" eb="274">
      <t>キュウスイ</t>
    </rPh>
    <rPh sb="274" eb="276">
      <t>シュウエキ</t>
    </rPh>
    <rPh sb="276" eb="278">
      <t>ヒリツ</t>
    </rPh>
    <rPh sb="279" eb="281">
      <t>ルイジ</t>
    </rPh>
    <rPh sb="281" eb="283">
      <t>ダンタイ</t>
    </rPh>
    <rPh sb="283" eb="285">
      <t>ヘイキン</t>
    </rPh>
    <rPh sb="285" eb="286">
      <t>アタイ</t>
    </rPh>
    <rPh sb="289" eb="290">
      <t>ヒク</t>
    </rPh>
    <rPh sb="294" eb="296">
      <t>キギョウ</t>
    </rPh>
    <rPh sb="296" eb="297">
      <t>サイ</t>
    </rPh>
    <rPh sb="298" eb="300">
      <t>カリイ</t>
    </rPh>
    <rPh sb="302" eb="304">
      <t>ケントウ</t>
    </rPh>
    <rPh sb="309" eb="311">
      <t>ザイゲン</t>
    </rPh>
    <rPh sb="312" eb="314">
      <t>ジュウブン</t>
    </rPh>
    <rPh sb="314" eb="316">
      <t>ケントウ</t>
    </rPh>
    <rPh sb="320" eb="323">
      <t>ロウキュウカ</t>
    </rPh>
    <rPh sb="323" eb="325">
      <t>シセツ</t>
    </rPh>
    <rPh sb="329" eb="331">
      <t>ジッシ</t>
    </rPh>
    <phoneticPr fontId="4"/>
  </si>
  <si>
    <t>　経常収支比率、流動比率とも100％を超えていることから、比較的良好な経営状況といえるが、少子高齢化、人口減少による給水収益の減少や、施設の老朽化等による有収率の低下、施設更新費用の増加など、将来の経営環境は厳しくなっていくことが予想されています。
　平成29年度に策定した中長期的な経営の基本計画である「志摩市水道事業経営戦略」に基づき、経年管の布設替、経年施設の更新など将来に向けての投資を計画的に実行しつつ、安定的に事業を継続し、経営の効率化、健全化を図っていきます。
※
②管路経年化率と③管路更新率に誤りがあるため、
 下記のとおり修正する。
　   ②管路経年化率　H27 (誤)0.00 →7.81(正)
　   ③管路更新率　　H27 (誤)0.00 →0.08(正)</t>
    <rPh sb="1" eb="3">
      <t>ケイジョウ</t>
    </rPh>
    <rPh sb="3" eb="5">
      <t>シュウシ</t>
    </rPh>
    <rPh sb="5" eb="7">
      <t>ヒリツ</t>
    </rPh>
    <rPh sb="8" eb="10">
      <t>リュウドウ</t>
    </rPh>
    <rPh sb="10" eb="12">
      <t>ヒリツ</t>
    </rPh>
    <rPh sb="19" eb="20">
      <t>コ</t>
    </rPh>
    <rPh sb="29" eb="32">
      <t>ヒカクテキ</t>
    </rPh>
    <rPh sb="32" eb="34">
      <t>リョウコウ</t>
    </rPh>
    <rPh sb="35" eb="37">
      <t>ケイエイ</t>
    </rPh>
    <rPh sb="37" eb="39">
      <t>ジョウキョウ</t>
    </rPh>
    <rPh sb="45" eb="47">
      <t>ショウシ</t>
    </rPh>
    <rPh sb="47" eb="50">
      <t>コウレイカ</t>
    </rPh>
    <rPh sb="51" eb="53">
      <t>ジンコウ</t>
    </rPh>
    <rPh sb="53" eb="55">
      <t>ゲンショウ</t>
    </rPh>
    <rPh sb="58" eb="60">
      <t>キュウスイ</t>
    </rPh>
    <rPh sb="60" eb="62">
      <t>シュウエキ</t>
    </rPh>
    <rPh sb="63" eb="65">
      <t>ゲンショウ</t>
    </rPh>
    <rPh sb="67" eb="69">
      <t>シセツ</t>
    </rPh>
    <rPh sb="70" eb="73">
      <t>ロウキュウカ</t>
    </rPh>
    <rPh sb="73" eb="74">
      <t>トウ</t>
    </rPh>
    <rPh sb="77" eb="78">
      <t>ユウ</t>
    </rPh>
    <rPh sb="78" eb="79">
      <t>シュウ</t>
    </rPh>
    <rPh sb="79" eb="80">
      <t>リツ</t>
    </rPh>
    <rPh sb="81" eb="83">
      <t>テイカ</t>
    </rPh>
    <rPh sb="84" eb="86">
      <t>シセツ</t>
    </rPh>
    <rPh sb="86" eb="88">
      <t>コウシン</t>
    </rPh>
    <rPh sb="88" eb="90">
      <t>ヒヨウ</t>
    </rPh>
    <rPh sb="91" eb="93">
      <t>ゾウカ</t>
    </rPh>
    <rPh sb="96" eb="98">
      <t>ショウライ</t>
    </rPh>
    <rPh sb="99" eb="101">
      <t>ケイエイ</t>
    </rPh>
    <rPh sb="101" eb="103">
      <t>カンキョウ</t>
    </rPh>
    <rPh sb="104" eb="105">
      <t>キビ</t>
    </rPh>
    <rPh sb="115" eb="117">
      <t>ヨソウ</t>
    </rPh>
    <rPh sb="126" eb="128">
      <t>ヘイセイ</t>
    </rPh>
    <rPh sb="130" eb="132">
      <t>ネンド</t>
    </rPh>
    <rPh sb="133" eb="135">
      <t>サクテイ</t>
    </rPh>
    <rPh sb="137" eb="138">
      <t>チュウ</t>
    </rPh>
    <rPh sb="138" eb="141">
      <t>チョウキテキ</t>
    </rPh>
    <rPh sb="142" eb="144">
      <t>ケイエイ</t>
    </rPh>
    <rPh sb="145" eb="147">
      <t>キホン</t>
    </rPh>
    <rPh sb="147" eb="149">
      <t>ケイカク</t>
    </rPh>
    <rPh sb="153" eb="156">
      <t>シマシ</t>
    </rPh>
    <rPh sb="156" eb="158">
      <t>スイドウ</t>
    </rPh>
    <rPh sb="158" eb="160">
      <t>ジギョウ</t>
    </rPh>
    <rPh sb="160" eb="162">
      <t>ケイエイ</t>
    </rPh>
    <rPh sb="162" eb="164">
      <t>センリャク</t>
    </rPh>
    <rPh sb="166" eb="167">
      <t>モト</t>
    </rPh>
    <rPh sb="170" eb="172">
      <t>ケイネン</t>
    </rPh>
    <rPh sb="172" eb="173">
      <t>カン</t>
    </rPh>
    <rPh sb="174" eb="176">
      <t>フセツ</t>
    </rPh>
    <rPh sb="176" eb="177">
      <t>カ</t>
    </rPh>
    <rPh sb="178" eb="180">
      <t>ケイネン</t>
    </rPh>
    <rPh sb="180" eb="182">
      <t>シセツ</t>
    </rPh>
    <rPh sb="183" eb="185">
      <t>コウシン</t>
    </rPh>
    <rPh sb="187" eb="189">
      <t>ショウライ</t>
    </rPh>
    <rPh sb="190" eb="191">
      <t>ム</t>
    </rPh>
    <rPh sb="194" eb="196">
      <t>トウシ</t>
    </rPh>
    <rPh sb="197" eb="200">
      <t>ケイカクテキ</t>
    </rPh>
    <rPh sb="201" eb="203">
      <t>ジッコウ</t>
    </rPh>
    <rPh sb="207" eb="210">
      <t>アンテイテキ</t>
    </rPh>
    <rPh sb="211" eb="213">
      <t>ジギョウ</t>
    </rPh>
    <rPh sb="214" eb="216">
      <t>ケイゾク</t>
    </rPh>
    <rPh sb="218" eb="220">
      <t>ケイエイ</t>
    </rPh>
    <rPh sb="221" eb="224">
      <t>コウリツカ</t>
    </rPh>
    <rPh sb="225" eb="228">
      <t>ケンゼンカ</t>
    </rPh>
    <rPh sb="229" eb="23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</si>
</sst>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0.14000000000000001</c:v>
                </c:pt>
                <c:pt idx="1">
                  <c:v>0.18</c:v>
                </c:pt>
                <c:pt idx="2" formatCode="#,##0.00;&quot;△&quot;#,##0.00">
                  <c:v>0</c:v>
                </c:pt>
                <c:pt idx="3">
                  <c:v>0.18</c:v>
                </c:pt>
                <c:pt idx="4">
                  <c:v>0.22</c:v>
                </c:pt>
              </c:numCache>
            </c:numRef>
          </c:val>
          <c:extLst xmlns:c16r2="http://schemas.microsoft.com/office/drawing/2015/06/chart">
            <c:ext xmlns:c16="http://schemas.microsoft.com/office/drawing/2014/chart" uri="{C3380CC4-5D6E-409C-BE32-E72D297353CC}">
              <c16:uniqueId val="{00000000-7A5A-4312-8643-C3D93FB24A93}"/>
            </c:ext>
          </c:extLst>
        </c:ser>
        <c:dLbls>
          <c:showLegendKey val="0"/>
          <c:showVal val="0"/>
          <c:showCatName val="0"/>
          <c:showSerName val="0"/>
          <c:showPercent val="0"/>
          <c:showBubbleSize val="0"/>
        </c:dLbls>
        <c:gapWidth val="150"/>
        <c:axId val="179141328"/>
        <c:axId val="1791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7A5A-4312-8643-C3D93FB24A93}"/>
            </c:ext>
          </c:extLst>
        </c:ser>
        <c:dLbls>
          <c:showLegendKey val="0"/>
          <c:showVal val="0"/>
          <c:showCatName val="0"/>
          <c:showSerName val="0"/>
          <c:showPercent val="0"/>
          <c:showBubbleSize val="0"/>
        </c:dLbls>
        <c:marker val="1"/>
        <c:smooth val="0"/>
        <c:axId val="179141328"/>
        <c:axId val="179172288"/>
      </c:lineChart>
      <c:dateAx>
        <c:axId val="179141328"/>
        <c:scaling>
          <c:orientation val="minMax"/>
        </c:scaling>
        <c:delete val="1"/>
        <c:axPos val="b"/>
        <c:numFmt formatCode="ge" sourceLinked="1"/>
        <c:majorTickMark val="none"/>
        <c:minorTickMark val="none"/>
        <c:tickLblPos val="none"/>
        <c:crossAx val="179172288"/>
        <c:crosses val="autoZero"/>
        <c:auto val="1"/>
        <c:lblOffset val="100"/>
        <c:baseTimeUnit val="years"/>
      </c:dateAx>
      <c:valAx>
        <c:axId val="1791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4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51.15</c:v>
                </c:pt>
                <c:pt idx="1">
                  <c:v>48.43</c:v>
                </c:pt>
                <c:pt idx="2">
                  <c:v>47.2</c:v>
                </c:pt>
                <c:pt idx="3">
                  <c:v>47.75</c:v>
                </c:pt>
                <c:pt idx="4">
                  <c:v>47.35</c:v>
                </c:pt>
              </c:numCache>
            </c:numRef>
          </c:val>
          <c:extLst xmlns:c16r2="http://schemas.microsoft.com/office/drawing/2015/06/chart">
            <c:ext xmlns:c16="http://schemas.microsoft.com/office/drawing/2014/chart" uri="{C3380CC4-5D6E-409C-BE32-E72D297353CC}">
              <c16:uniqueId val="{00000000-FA35-40CC-B260-5325087CF544}"/>
            </c:ext>
          </c:extLst>
        </c:ser>
        <c:dLbls>
          <c:showLegendKey val="0"/>
          <c:showVal val="0"/>
          <c:showCatName val="0"/>
          <c:showSerName val="0"/>
          <c:showPercent val="0"/>
          <c:showBubbleSize val="0"/>
        </c:dLbls>
        <c:gapWidth val="150"/>
        <c:axId val="179656528"/>
        <c:axId val="17965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FA35-40CC-B260-5325087CF544}"/>
            </c:ext>
          </c:extLst>
        </c:ser>
        <c:dLbls>
          <c:showLegendKey val="0"/>
          <c:showVal val="0"/>
          <c:showCatName val="0"/>
          <c:showSerName val="0"/>
          <c:showPercent val="0"/>
          <c:showBubbleSize val="0"/>
        </c:dLbls>
        <c:marker val="1"/>
        <c:smooth val="0"/>
        <c:axId val="179656528"/>
        <c:axId val="179656920"/>
      </c:lineChart>
      <c:dateAx>
        <c:axId val="179656528"/>
        <c:scaling>
          <c:orientation val="minMax"/>
        </c:scaling>
        <c:delete val="1"/>
        <c:axPos val="b"/>
        <c:numFmt formatCode="ge" sourceLinked="1"/>
        <c:majorTickMark val="none"/>
        <c:minorTickMark val="none"/>
        <c:tickLblPos val="none"/>
        <c:crossAx val="179656920"/>
        <c:crosses val="autoZero"/>
        <c:auto val="1"/>
        <c:lblOffset val="100"/>
        <c:baseTimeUnit val="years"/>
      </c:dateAx>
      <c:valAx>
        <c:axId val="17965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5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84.99</c:v>
                </c:pt>
                <c:pt idx="1">
                  <c:v>85.13</c:v>
                </c:pt>
                <c:pt idx="2">
                  <c:v>86.87</c:v>
                </c:pt>
                <c:pt idx="3">
                  <c:v>86.96</c:v>
                </c:pt>
                <c:pt idx="4">
                  <c:v>86.45</c:v>
                </c:pt>
              </c:numCache>
            </c:numRef>
          </c:val>
          <c:extLst xmlns:c16r2="http://schemas.microsoft.com/office/drawing/2015/06/chart">
            <c:ext xmlns:c16="http://schemas.microsoft.com/office/drawing/2014/chart" uri="{C3380CC4-5D6E-409C-BE32-E72D297353CC}">
              <c16:uniqueId val="{00000000-6BAE-498F-837E-37B8C1660D3B}"/>
            </c:ext>
          </c:extLst>
        </c:ser>
        <c:dLbls>
          <c:showLegendKey val="0"/>
          <c:showVal val="0"/>
          <c:showCatName val="0"/>
          <c:showSerName val="0"/>
          <c:showPercent val="0"/>
          <c:showBubbleSize val="0"/>
        </c:dLbls>
        <c:gapWidth val="150"/>
        <c:axId val="179658096"/>
        <c:axId val="17965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6BAE-498F-837E-37B8C1660D3B}"/>
            </c:ext>
          </c:extLst>
        </c:ser>
        <c:dLbls>
          <c:showLegendKey val="0"/>
          <c:showVal val="0"/>
          <c:showCatName val="0"/>
          <c:showSerName val="0"/>
          <c:showPercent val="0"/>
          <c:showBubbleSize val="0"/>
        </c:dLbls>
        <c:marker val="1"/>
        <c:smooth val="0"/>
        <c:axId val="179658096"/>
        <c:axId val="179658488"/>
      </c:lineChart>
      <c:dateAx>
        <c:axId val="179658096"/>
        <c:scaling>
          <c:orientation val="minMax"/>
        </c:scaling>
        <c:delete val="1"/>
        <c:axPos val="b"/>
        <c:numFmt formatCode="ge" sourceLinked="1"/>
        <c:majorTickMark val="none"/>
        <c:minorTickMark val="none"/>
        <c:tickLblPos val="none"/>
        <c:crossAx val="179658488"/>
        <c:crosses val="autoZero"/>
        <c:auto val="1"/>
        <c:lblOffset val="100"/>
        <c:baseTimeUnit val="years"/>
      </c:dateAx>
      <c:valAx>
        <c:axId val="17965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5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109.18</c:v>
                </c:pt>
                <c:pt idx="1">
                  <c:v>110.89</c:v>
                </c:pt>
                <c:pt idx="2">
                  <c:v>119.8</c:v>
                </c:pt>
                <c:pt idx="3">
                  <c:v>122.79</c:v>
                </c:pt>
                <c:pt idx="4">
                  <c:v>118.82</c:v>
                </c:pt>
              </c:numCache>
            </c:numRef>
          </c:val>
          <c:extLst xmlns:c16r2="http://schemas.microsoft.com/office/drawing/2015/06/chart">
            <c:ext xmlns:c16="http://schemas.microsoft.com/office/drawing/2014/chart" uri="{C3380CC4-5D6E-409C-BE32-E72D297353CC}">
              <c16:uniqueId val="{00000000-19AC-4732-B59D-AE9939F7C81C}"/>
            </c:ext>
          </c:extLst>
        </c:ser>
        <c:dLbls>
          <c:showLegendKey val="0"/>
          <c:showVal val="0"/>
          <c:showCatName val="0"/>
          <c:showSerName val="0"/>
          <c:showPercent val="0"/>
          <c:showBubbleSize val="0"/>
        </c:dLbls>
        <c:gapWidth val="150"/>
        <c:axId val="179701104"/>
        <c:axId val="17926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19AC-4732-B59D-AE9939F7C81C}"/>
            </c:ext>
          </c:extLst>
        </c:ser>
        <c:dLbls>
          <c:showLegendKey val="0"/>
          <c:showVal val="0"/>
          <c:showCatName val="0"/>
          <c:showSerName val="0"/>
          <c:showPercent val="0"/>
          <c:showBubbleSize val="0"/>
        </c:dLbls>
        <c:marker val="1"/>
        <c:smooth val="0"/>
        <c:axId val="179701104"/>
        <c:axId val="179267472"/>
      </c:lineChart>
      <c:dateAx>
        <c:axId val="179701104"/>
        <c:scaling>
          <c:orientation val="minMax"/>
        </c:scaling>
        <c:delete val="1"/>
        <c:axPos val="b"/>
        <c:numFmt formatCode="ge" sourceLinked="1"/>
        <c:majorTickMark val="none"/>
        <c:minorTickMark val="none"/>
        <c:tickLblPos val="none"/>
        <c:crossAx val="179267472"/>
        <c:crosses val="autoZero"/>
        <c:auto val="1"/>
        <c:lblOffset val="100"/>
        <c:baseTimeUnit val="years"/>
      </c:dateAx>
      <c:valAx>
        <c:axId val="17926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70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37.6</c:v>
                </c:pt>
                <c:pt idx="1">
                  <c:v>43.26</c:v>
                </c:pt>
                <c:pt idx="2">
                  <c:v>45.18</c:v>
                </c:pt>
                <c:pt idx="3">
                  <c:v>46.68</c:v>
                </c:pt>
                <c:pt idx="4">
                  <c:v>47.61</c:v>
                </c:pt>
              </c:numCache>
            </c:numRef>
          </c:val>
          <c:extLst xmlns:c16r2="http://schemas.microsoft.com/office/drawing/2015/06/chart">
            <c:ext xmlns:c16="http://schemas.microsoft.com/office/drawing/2014/chart" uri="{C3380CC4-5D6E-409C-BE32-E72D297353CC}">
              <c16:uniqueId val="{00000000-93CC-4693-B9F3-11361FAF5EC2}"/>
            </c:ext>
          </c:extLst>
        </c:ser>
        <c:dLbls>
          <c:showLegendKey val="0"/>
          <c:showVal val="0"/>
          <c:showCatName val="0"/>
          <c:showSerName val="0"/>
          <c:showPercent val="0"/>
          <c:showBubbleSize val="0"/>
        </c:dLbls>
        <c:gapWidth val="150"/>
        <c:axId val="179237560"/>
        <c:axId val="17931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93CC-4693-B9F3-11361FAF5EC2}"/>
            </c:ext>
          </c:extLst>
        </c:ser>
        <c:dLbls>
          <c:showLegendKey val="0"/>
          <c:showVal val="0"/>
          <c:showCatName val="0"/>
          <c:showSerName val="0"/>
          <c:showPercent val="0"/>
          <c:showBubbleSize val="0"/>
        </c:dLbls>
        <c:marker val="1"/>
        <c:smooth val="0"/>
        <c:axId val="179237560"/>
        <c:axId val="179312480"/>
      </c:lineChart>
      <c:dateAx>
        <c:axId val="179237560"/>
        <c:scaling>
          <c:orientation val="minMax"/>
        </c:scaling>
        <c:delete val="1"/>
        <c:axPos val="b"/>
        <c:numFmt formatCode="ge" sourceLinked="1"/>
        <c:majorTickMark val="none"/>
        <c:minorTickMark val="none"/>
        <c:tickLblPos val="none"/>
        <c:crossAx val="179312480"/>
        <c:crosses val="autoZero"/>
        <c:auto val="1"/>
        <c:lblOffset val="100"/>
        <c:baseTimeUnit val="years"/>
      </c:dateAx>
      <c:valAx>
        <c:axId val="17931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3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7.94</c:v>
                </c:pt>
                <c:pt idx="1">
                  <c:v>7.94</c:v>
                </c:pt>
                <c:pt idx="2" formatCode="#,##0.00;&quot;△&quot;#,##0.00">
                  <c:v>0</c:v>
                </c:pt>
                <c:pt idx="3">
                  <c:v>8</c:v>
                </c:pt>
                <c:pt idx="4">
                  <c:v>7.98</c:v>
                </c:pt>
              </c:numCache>
            </c:numRef>
          </c:val>
          <c:extLst xmlns:c16r2="http://schemas.microsoft.com/office/drawing/2015/06/chart">
            <c:ext xmlns:c16="http://schemas.microsoft.com/office/drawing/2014/chart" uri="{C3380CC4-5D6E-409C-BE32-E72D297353CC}">
              <c16:uniqueId val="{00000000-CA42-4DC0-8546-D22A5563ED2C}"/>
            </c:ext>
          </c:extLst>
        </c:ser>
        <c:dLbls>
          <c:showLegendKey val="0"/>
          <c:showVal val="0"/>
          <c:showCatName val="0"/>
          <c:showSerName val="0"/>
          <c:showPercent val="0"/>
          <c:showBubbleSize val="0"/>
        </c:dLbls>
        <c:gapWidth val="150"/>
        <c:axId val="179335320"/>
        <c:axId val="179369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CA42-4DC0-8546-D22A5563ED2C}"/>
            </c:ext>
          </c:extLst>
        </c:ser>
        <c:dLbls>
          <c:showLegendKey val="0"/>
          <c:showVal val="0"/>
          <c:showCatName val="0"/>
          <c:showSerName val="0"/>
          <c:showPercent val="0"/>
          <c:showBubbleSize val="0"/>
        </c:dLbls>
        <c:marker val="1"/>
        <c:smooth val="0"/>
        <c:axId val="179335320"/>
        <c:axId val="179369760"/>
      </c:lineChart>
      <c:dateAx>
        <c:axId val="179335320"/>
        <c:scaling>
          <c:orientation val="minMax"/>
        </c:scaling>
        <c:delete val="1"/>
        <c:axPos val="b"/>
        <c:numFmt formatCode="ge" sourceLinked="1"/>
        <c:majorTickMark val="none"/>
        <c:minorTickMark val="none"/>
        <c:tickLblPos val="none"/>
        <c:crossAx val="179369760"/>
        <c:crosses val="autoZero"/>
        <c:auto val="1"/>
        <c:lblOffset val="100"/>
        <c:baseTimeUnit val="years"/>
      </c:dateAx>
      <c:valAx>
        <c:axId val="1793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3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C0-46FB-933C-AAE5D9A900A0}"/>
            </c:ext>
          </c:extLst>
        </c:ser>
        <c:dLbls>
          <c:showLegendKey val="0"/>
          <c:showVal val="0"/>
          <c:showCatName val="0"/>
          <c:showSerName val="0"/>
          <c:showPercent val="0"/>
          <c:showBubbleSize val="0"/>
        </c:dLbls>
        <c:gapWidth val="150"/>
        <c:axId val="179370936"/>
        <c:axId val="1793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6FC0-46FB-933C-AAE5D9A900A0}"/>
            </c:ext>
          </c:extLst>
        </c:ser>
        <c:dLbls>
          <c:showLegendKey val="0"/>
          <c:showVal val="0"/>
          <c:showCatName val="0"/>
          <c:showSerName val="0"/>
          <c:showPercent val="0"/>
          <c:showBubbleSize val="0"/>
        </c:dLbls>
        <c:marker val="1"/>
        <c:smooth val="0"/>
        <c:axId val="179370936"/>
        <c:axId val="179371328"/>
      </c:lineChart>
      <c:dateAx>
        <c:axId val="179370936"/>
        <c:scaling>
          <c:orientation val="minMax"/>
        </c:scaling>
        <c:delete val="1"/>
        <c:axPos val="b"/>
        <c:numFmt formatCode="ge" sourceLinked="1"/>
        <c:majorTickMark val="none"/>
        <c:minorTickMark val="none"/>
        <c:tickLblPos val="none"/>
        <c:crossAx val="179371328"/>
        <c:crosses val="autoZero"/>
        <c:auto val="1"/>
        <c:lblOffset val="100"/>
        <c:baseTimeUnit val="years"/>
      </c:dateAx>
      <c:valAx>
        <c:axId val="17937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370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1394.52</c:v>
                </c:pt>
                <c:pt idx="1">
                  <c:v>329.97</c:v>
                </c:pt>
                <c:pt idx="2">
                  <c:v>355.18</c:v>
                </c:pt>
                <c:pt idx="3">
                  <c:v>354.81</c:v>
                </c:pt>
                <c:pt idx="4">
                  <c:v>346.3</c:v>
                </c:pt>
              </c:numCache>
            </c:numRef>
          </c:val>
          <c:extLst xmlns:c16r2="http://schemas.microsoft.com/office/drawing/2015/06/chart">
            <c:ext xmlns:c16="http://schemas.microsoft.com/office/drawing/2014/chart" uri="{C3380CC4-5D6E-409C-BE32-E72D297353CC}">
              <c16:uniqueId val="{00000000-6BA2-419C-9623-D7DEE6F9C3A1}"/>
            </c:ext>
          </c:extLst>
        </c:ser>
        <c:dLbls>
          <c:showLegendKey val="0"/>
          <c:showVal val="0"/>
          <c:showCatName val="0"/>
          <c:showSerName val="0"/>
          <c:showPercent val="0"/>
          <c:showBubbleSize val="0"/>
        </c:dLbls>
        <c:gapWidth val="150"/>
        <c:axId val="179372896"/>
        <c:axId val="17937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6BA2-419C-9623-D7DEE6F9C3A1}"/>
            </c:ext>
          </c:extLst>
        </c:ser>
        <c:dLbls>
          <c:showLegendKey val="0"/>
          <c:showVal val="0"/>
          <c:showCatName val="0"/>
          <c:showSerName val="0"/>
          <c:showPercent val="0"/>
          <c:showBubbleSize val="0"/>
        </c:dLbls>
        <c:marker val="1"/>
        <c:smooth val="0"/>
        <c:axId val="179372896"/>
        <c:axId val="179373288"/>
      </c:lineChart>
      <c:dateAx>
        <c:axId val="179372896"/>
        <c:scaling>
          <c:orientation val="minMax"/>
        </c:scaling>
        <c:delete val="1"/>
        <c:axPos val="b"/>
        <c:numFmt formatCode="ge" sourceLinked="1"/>
        <c:majorTickMark val="none"/>
        <c:minorTickMark val="none"/>
        <c:tickLblPos val="none"/>
        <c:crossAx val="179373288"/>
        <c:crosses val="autoZero"/>
        <c:auto val="1"/>
        <c:lblOffset val="100"/>
        <c:baseTimeUnit val="years"/>
      </c:dateAx>
      <c:valAx>
        <c:axId val="179373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3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220.72</c:v>
                </c:pt>
                <c:pt idx="1">
                  <c:v>209.88</c:v>
                </c:pt>
                <c:pt idx="2">
                  <c:v>189.47</c:v>
                </c:pt>
                <c:pt idx="3">
                  <c:v>166.76</c:v>
                </c:pt>
                <c:pt idx="4">
                  <c:v>150.31</c:v>
                </c:pt>
              </c:numCache>
            </c:numRef>
          </c:val>
          <c:extLst xmlns:c16r2="http://schemas.microsoft.com/office/drawing/2015/06/chart">
            <c:ext xmlns:c16="http://schemas.microsoft.com/office/drawing/2014/chart" uri="{C3380CC4-5D6E-409C-BE32-E72D297353CC}">
              <c16:uniqueId val="{00000000-2D0D-497E-8E95-CEE26763FB4D}"/>
            </c:ext>
          </c:extLst>
        </c:ser>
        <c:dLbls>
          <c:showLegendKey val="0"/>
          <c:showVal val="0"/>
          <c:showCatName val="0"/>
          <c:showSerName val="0"/>
          <c:showPercent val="0"/>
          <c:showBubbleSize val="0"/>
        </c:dLbls>
        <c:gapWidth val="150"/>
        <c:axId val="179488496"/>
        <c:axId val="17948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2D0D-497E-8E95-CEE26763FB4D}"/>
            </c:ext>
          </c:extLst>
        </c:ser>
        <c:dLbls>
          <c:showLegendKey val="0"/>
          <c:showVal val="0"/>
          <c:showCatName val="0"/>
          <c:showSerName val="0"/>
          <c:showPercent val="0"/>
          <c:showBubbleSize val="0"/>
        </c:dLbls>
        <c:marker val="1"/>
        <c:smooth val="0"/>
        <c:axId val="179488496"/>
        <c:axId val="179488888"/>
      </c:lineChart>
      <c:dateAx>
        <c:axId val="179488496"/>
        <c:scaling>
          <c:orientation val="minMax"/>
        </c:scaling>
        <c:delete val="1"/>
        <c:axPos val="b"/>
        <c:numFmt formatCode="ge" sourceLinked="1"/>
        <c:majorTickMark val="none"/>
        <c:minorTickMark val="none"/>
        <c:tickLblPos val="none"/>
        <c:crossAx val="179488888"/>
        <c:crosses val="autoZero"/>
        <c:auto val="1"/>
        <c:lblOffset val="100"/>
        <c:baseTimeUnit val="years"/>
      </c:dateAx>
      <c:valAx>
        <c:axId val="179488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48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106.6</c:v>
                </c:pt>
                <c:pt idx="1">
                  <c:v>110.3</c:v>
                </c:pt>
                <c:pt idx="2">
                  <c:v>120.76</c:v>
                </c:pt>
                <c:pt idx="3">
                  <c:v>122.97</c:v>
                </c:pt>
                <c:pt idx="4">
                  <c:v>119.4</c:v>
                </c:pt>
              </c:numCache>
            </c:numRef>
          </c:val>
          <c:extLst xmlns:c16r2="http://schemas.microsoft.com/office/drawing/2015/06/chart">
            <c:ext xmlns:c16="http://schemas.microsoft.com/office/drawing/2014/chart" uri="{C3380CC4-5D6E-409C-BE32-E72D297353CC}">
              <c16:uniqueId val="{00000000-3783-4B42-8477-E9725FE1D6F5}"/>
            </c:ext>
          </c:extLst>
        </c:ser>
        <c:dLbls>
          <c:showLegendKey val="0"/>
          <c:showVal val="0"/>
          <c:showCatName val="0"/>
          <c:showSerName val="0"/>
          <c:showPercent val="0"/>
          <c:showBubbleSize val="0"/>
        </c:dLbls>
        <c:gapWidth val="150"/>
        <c:axId val="179372504"/>
        <c:axId val="17949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3783-4B42-8477-E9725FE1D6F5}"/>
            </c:ext>
          </c:extLst>
        </c:ser>
        <c:dLbls>
          <c:showLegendKey val="0"/>
          <c:showVal val="0"/>
          <c:showCatName val="0"/>
          <c:showSerName val="0"/>
          <c:showPercent val="0"/>
          <c:showBubbleSize val="0"/>
        </c:dLbls>
        <c:marker val="1"/>
        <c:smooth val="0"/>
        <c:axId val="179372504"/>
        <c:axId val="179490064"/>
      </c:lineChart>
      <c:dateAx>
        <c:axId val="179372504"/>
        <c:scaling>
          <c:orientation val="minMax"/>
        </c:scaling>
        <c:delete val="1"/>
        <c:axPos val="b"/>
        <c:numFmt formatCode="ge" sourceLinked="1"/>
        <c:majorTickMark val="none"/>
        <c:minorTickMark val="none"/>
        <c:tickLblPos val="none"/>
        <c:crossAx val="179490064"/>
        <c:crosses val="autoZero"/>
        <c:auto val="1"/>
        <c:lblOffset val="100"/>
        <c:baseTimeUnit val="years"/>
      </c:dateAx>
      <c:valAx>
        <c:axId val="17949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7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238.89</c:v>
                </c:pt>
                <c:pt idx="1">
                  <c:v>231.18</c:v>
                </c:pt>
                <c:pt idx="2">
                  <c:v>208.73</c:v>
                </c:pt>
                <c:pt idx="3">
                  <c:v>205.28</c:v>
                </c:pt>
                <c:pt idx="4">
                  <c:v>211.86</c:v>
                </c:pt>
              </c:numCache>
            </c:numRef>
          </c:val>
          <c:extLst xmlns:c16r2="http://schemas.microsoft.com/office/drawing/2015/06/chart">
            <c:ext xmlns:c16="http://schemas.microsoft.com/office/drawing/2014/chart" uri="{C3380CC4-5D6E-409C-BE32-E72D297353CC}">
              <c16:uniqueId val="{00000000-EF77-41B2-8672-C3A676F29313}"/>
            </c:ext>
          </c:extLst>
        </c:ser>
        <c:dLbls>
          <c:showLegendKey val="0"/>
          <c:showVal val="0"/>
          <c:showCatName val="0"/>
          <c:showSerName val="0"/>
          <c:showPercent val="0"/>
          <c:showBubbleSize val="0"/>
        </c:dLbls>
        <c:gapWidth val="150"/>
        <c:axId val="179491240"/>
        <c:axId val="17965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EF77-41B2-8672-C3A676F29313}"/>
            </c:ext>
          </c:extLst>
        </c:ser>
        <c:dLbls>
          <c:showLegendKey val="0"/>
          <c:showVal val="0"/>
          <c:showCatName val="0"/>
          <c:showSerName val="0"/>
          <c:showPercent val="0"/>
          <c:showBubbleSize val="0"/>
        </c:dLbls>
        <c:marker val="1"/>
        <c:smooth val="0"/>
        <c:axId val="179491240"/>
        <c:axId val="179655352"/>
      </c:lineChart>
      <c:dateAx>
        <c:axId val="179491240"/>
        <c:scaling>
          <c:orientation val="minMax"/>
        </c:scaling>
        <c:delete val="1"/>
        <c:axPos val="b"/>
        <c:numFmt formatCode="ge" sourceLinked="1"/>
        <c:majorTickMark val="none"/>
        <c:minorTickMark val="none"/>
        <c:tickLblPos val="none"/>
        <c:crossAx val="179655352"/>
        <c:crosses val="autoZero"/>
        <c:auto val="1"/>
        <c:lblOffset val="100"/>
        <c:baseTimeUnit val="years"/>
      </c:dateAx>
      <c:valAx>
        <c:axId val="17965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9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志摩市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51200</v>
      </c>
      <c r="AM8" s="59"/>
      <c r="AN8" s="59"/>
      <c r="AO8" s="59"/>
      <c r="AP8" s="59"/>
      <c r="AQ8" s="59"/>
      <c r="AR8" s="59"/>
      <c r="AS8" s="59"/>
      <c r="AT8" s="50">
        <f>データ!$S$6</f>
        <v>178.95</v>
      </c>
      <c r="AU8" s="51"/>
      <c r="AV8" s="51"/>
      <c r="AW8" s="51"/>
      <c r="AX8" s="51"/>
      <c r="AY8" s="51"/>
      <c r="AZ8" s="51"/>
      <c r="BA8" s="51"/>
      <c r="BB8" s="52">
        <f>データ!$T$6</f>
        <v>286.11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84.55</v>
      </c>
      <c r="J10" s="51"/>
      <c r="K10" s="51"/>
      <c r="L10" s="51"/>
      <c r="M10" s="51"/>
      <c r="N10" s="51"/>
      <c r="O10" s="62"/>
      <c r="P10" s="52">
        <f>データ!$P$6</f>
        <v>98.53</v>
      </c>
      <c r="Q10" s="52"/>
      <c r="R10" s="52"/>
      <c r="S10" s="52"/>
      <c r="T10" s="52"/>
      <c r="U10" s="52"/>
      <c r="V10" s="52"/>
      <c r="W10" s="59">
        <f>データ!$Q$6</f>
        <v>4309</v>
      </c>
      <c r="X10" s="59"/>
      <c r="Y10" s="59"/>
      <c r="Z10" s="59"/>
      <c r="AA10" s="59"/>
      <c r="AB10" s="59"/>
      <c r="AC10" s="59"/>
      <c r="AD10" s="2"/>
      <c r="AE10" s="2"/>
      <c r="AF10" s="2"/>
      <c r="AG10" s="2"/>
      <c r="AH10" s="4"/>
      <c r="AI10" s="4"/>
      <c r="AJ10" s="4"/>
      <c r="AK10" s="4"/>
      <c r="AL10" s="59">
        <f>データ!$U$6</f>
        <v>50079</v>
      </c>
      <c r="AM10" s="59"/>
      <c r="AN10" s="59"/>
      <c r="AO10" s="59"/>
      <c r="AP10" s="59"/>
      <c r="AQ10" s="59"/>
      <c r="AR10" s="59"/>
      <c r="AS10" s="59"/>
      <c r="AT10" s="50">
        <f>データ!$V$6</f>
        <v>111.6</v>
      </c>
      <c r="AU10" s="51"/>
      <c r="AV10" s="51"/>
      <c r="AW10" s="51"/>
      <c r="AX10" s="51"/>
      <c r="AY10" s="51"/>
      <c r="AZ10" s="51"/>
      <c r="BA10" s="51"/>
      <c r="BB10" s="52">
        <f>データ!$W$6</f>
        <v>448.74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116</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T2XfmAAmYdE9YWwqczyalTj/4Xd7mw3kO4RWX4HhFheLLR2tdO9HH5SreetVFQrutEqulGGmMh6TO/DkyBf0w==" saltValue="OBqFeOhpfiuLMcaZIWZ0O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242152</v>
      </c>
      <c r="D6" s="33">
        <f t="shared" si="3"/>
        <v>46</v>
      </c>
      <c r="E6" s="33">
        <f t="shared" si="3"/>
        <v>1</v>
      </c>
      <c r="F6" s="33">
        <f t="shared" si="3"/>
        <v>0</v>
      </c>
      <c r="G6" s="33">
        <f t="shared" si="3"/>
        <v>1</v>
      </c>
      <c r="H6" s="33" t="str">
        <f t="shared" si="3"/>
        <v>三重県　志摩市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84.55</v>
      </c>
      <c r="P6" s="34">
        <f t="shared" si="3"/>
        <v>98.53</v>
      </c>
      <c r="Q6" s="34">
        <f t="shared" si="3"/>
        <v>4309</v>
      </c>
      <c r="R6" s="34">
        <f t="shared" si="3"/>
        <v>51200</v>
      </c>
      <c r="S6" s="34">
        <f t="shared" si="3"/>
        <v>178.95</v>
      </c>
      <c r="T6" s="34">
        <f t="shared" si="3"/>
        <v>286.11</v>
      </c>
      <c r="U6" s="34">
        <f t="shared" si="3"/>
        <v>50079</v>
      </c>
      <c r="V6" s="34">
        <f t="shared" si="3"/>
        <v>111.6</v>
      </c>
      <c r="W6" s="34">
        <f t="shared" si="3"/>
        <v>448.74</v>
      </c>
      <c r="X6" s="35">
        <f>IF(X7="",NA(),X7)</f>
        <v>109.18</v>
      </c>
      <c r="Y6" s="35">
        <f t="shared" ref="Y6:AG6" si="4">IF(Y7="",NA(),Y7)</f>
        <v>110.89</v>
      </c>
      <c r="Z6" s="35">
        <f t="shared" si="4"/>
        <v>119.8</v>
      </c>
      <c r="AA6" s="35">
        <f t="shared" si="4"/>
        <v>122.79</v>
      </c>
      <c r="AB6" s="35">
        <f t="shared" si="4"/>
        <v>118.82</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1394.52</v>
      </c>
      <c r="AU6" s="35">
        <f t="shared" ref="AU6:BC6" si="6">IF(AU7="",NA(),AU7)</f>
        <v>329.97</v>
      </c>
      <c r="AV6" s="35">
        <f t="shared" si="6"/>
        <v>355.18</v>
      </c>
      <c r="AW6" s="35">
        <f t="shared" si="6"/>
        <v>354.81</v>
      </c>
      <c r="AX6" s="35">
        <f t="shared" si="6"/>
        <v>346.3</v>
      </c>
      <c r="AY6" s="35">
        <f t="shared" si="6"/>
        <v>739.59</v>
      </c>
      <c r="AZ6" s="35">
        <f t="shared" si="6"/>
        <v>335.95</v>
      </c>
      <c r="BA6" s="35">
        <f t="shared" si="6"/>
        <v>346.59</v>
      </c>
      <c r="BB6" s="35">
        <f t="shared" si="6"/>
        <v>357.82</v>
      </c>
      <c r="BC6" s="35">
        <f t="shared" si="6"/>
        <v>355.5</v>
      </c>
      <c r="BD6" s="34" t="str">
        <f>IF(BD7="","",IF(BD7="-","【-】","【"&amp;SUBSTITUTE(TEXT(BD7,"#,##0.00"),"-","△")&amp;"】"))</f>
        <v>【264.34】</v>
      </c>
      <c r="BE6" s="35">
        <f>IF(BE7="",NA(),BE7)</f>
        <v>220.72</v>
      </c>
      <c r="BF6" s="35">
        <f t="shared" ref="BF6:BN6" si="7">IF(BF7="",NA(),BF7)</f>
        <v>209.88</v>
      </c>
      <c r="BG6" s="35">
        <f t="shared" si="7"/>
        <v>189.47</v>
      </c>
      <c r="BH6" s="35">
        <f t="shared" si="7"/>
        <v>166.76</v>
      </c>
      <c r="BI6" s="35">
        <f t="shared" si="7"/>
        <v>150.31</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106.6</v>
      </c>
      <c r="BQ6" s="35">
        <f t="shared" ref="BQ6:BY6" si="8">IF(BQ7="",NA(),BQ7)</f>
        <v>110.3</v>
      </c>
      <c r="BR6" s="35">
        <f t="shared" si="8"/>
        <v>120.76</v>
      </c>
      <c r="BS6" s="35">
        <f t="shared" si="8"/>
        <v>122.97</v>
      </c>
      <c r="BT6" s="35">
        <f t="shared" si="8"/>
        <v>119.4</v>
      </c>
      <c r="BU6" s="35">
        <f t="shared" si="8"/>
        <v>99.46</v>
      </c>
      <c r="BV6" s="35">
        <f t="shared" si="8"/>
        <v>105.21</v>
      </c>
      <c r="BW6" s="35">
        <f t="shared" si="8"/>
        <v>105.71</v>
      </c>
      <c r="BX6" s="35">
        <f t="shared" si="8"/>
        <v>106.01</v>
      </c>
      <c r="BY6" s="35">
        <f t="shared" si="8"/>
        <v>104.57</v>
      </c>
      <c r="BZ6" s="34" t="str">
        <f>IF(BZ7="","",IF(BZ7="-","【-】","【"&amp;SUBSTITUTE(TEXT(BZ7,"#,##0.00"),"-","△")&amp;"】"))</f>
        <v>【104.36】</v>
      </c>
      <c r="CA6" s="35">
        <f>IF(CA7="",NA(),CA7)</f>
        <v>238.89</v>
      </c>
      <c r="CB6" s="35">
        <f t="shared" ref="CB6:CJ6" si="9">IF(CB7="",NA(),CB7)</f>
        <v>231.18</v>
      </c>
      <c r="CC6" s="35">
        <f t="shared" si="9"/>
        <v>208.73</v>
      </c>
      <c r="CD6" s="35">
        <f t="shared" si="9"/>
        <v>205.28</v>
      </c>
      <c r="CE6" s="35">
        <f t="shared" si="9"/>
        <v>211.86</v>
      </c>
      <c r="CF6" s="35">
        <f t="shared" si="9"/>
        <v>171.78</v>
      </c>
      <c r="CG6" s="35">
        <f t="shared" si="9"/>
        <v>162.59</v>
      </c>
      <c r="CH6" s="35">
        <f t="shared" si="9"/>
        <v>162.15</v>
      </c>
      <c r="CI6" s="35">
        <f t="shared" si="9"/>
        <v>162.24</v>
      </c>
      <c r="CJ6" s="35">
        <f t="shared" si="9"/>
        <v>165.47</v>
      </c>
      <c r="CK6" s="34" t="str">
        <f>IF(CK7="","",IF(CK7="-","【-】","【"&amp;SUBSTITUTE(TEXT(CK7,"#,##0.00"),"-","△")&amp;"】"))</f>
        <v>【165.71】</v>
      </c>
      <c r="CL6" s="35">
        <f>IF(CL7="",NA(),CL7)</f>
        <v>51.15</v>
      </c>
      <c r="CM6" s="35">
        <f t="shared" ref="CM6:CU6" si="10">IF(CM7="",NA(),CM7)</f>
        <v>48.43</v>
      </c>
      <c r="CN6" s="35">
        <f t="shared" si="10"/>
        <v>47.2</v>
      </c>
      <c r="CO6" s="35">
        <f t="shared" si="10"/>
        <v>47.75</v>
      </c>
      <c r="CP6" s="35">
        <f t="shared" si="10"/>
        <v>47.35</v>
      </c>
      <c r="CQ6" s="35">
        <f t="shared" si="10"/>
        <v>59.68</v>
      </c>
      <c r="CR6" s="35">
        <f t="shared" si="10"/>
        <v>59.17</v>
      </c>
      <c r="CS6" s="35">
        <f t="shared" si="10"/>
        <v>59.34</v>
      </c>
      <c r="CT6" s="35">
        <f t="shared" si="10"/>
        <v>59.11</v>
      </c>
      <c r="CU6" s="35">
        <f t="shared" si="10"/>
        <v>59.74</v>
      </c>
      <c r="CV6" s="34" t="str">
        <f>IF(CV7="","",IF(CV7="-","【-】","【"&amp;SUBSTITUTE(TEXT(CV7,"#,##0.00"),"-","△")&amp;"】"))</f>
        <v>【60.41】</v>
      </c>
      <c r="CW6" s="35">
        <f>IF(CW7="",NA(),CW7)</f>
        <v>84.99</v>
      </c>
      <c r="CX6" s="35">
        <f t="shared" ref="CX6:DF6" si="11">IF(CX7="",NA(),CX7)</f>
        <v>85.13</v>
      </c>
      <c r="CY6" s="35">
        <f t="shared" si="11"/>
        <v>86.87</v>
      </c>
      <c r="CZ6" s="35">
        <f t="shared" si="11"/>
        <v>86.96</v>
      </c>
      <c r="DA6" s="35">
        <f t="shared" si="11"/>
        <v>86.45</v>
      </c>
      <c r="DB6" s="35">
        <f t="shared" si="11"/>
        <v>87.63</v>
      </c>
      <c r="DC6" s="35">
        <f t="shared" si="11"/>
        <v>87.6</v>
      </c>
      <c r="DD6" s="35">
        <f t="shared" si="11"/>
        <v>87.74</v>
      </c>
      <c r="DE6" s="35">
        <f t="shared" si="11"/>
        <v>87.91</v>
      </c>
      <c r="DF6" s="35">
        <f t="shared" si="11"/>
        <v>87.28</v>
      </c>
      <c r="DG6" s="34" t="str">
        <f>IF(DG7="","",IF(DG7="-","【-】","【"&amp;SUBSTITUTE(TEXT(DG7,"#,##0.00"),"-","△")&amp;"】"))</f>
        <v>【89.93】</v>
      </c>
      <c r="DH6" s="35">
        <f>IF(DH7="",NA(),DH7)</f>
        <v>37.6</v>
      </c>
      <c r="DI6" s="35">
        <f t="shared" ref="DI6:DQ6" si="12">IF(DI7="",NA(),DI7)</f>
        <v>43.26</v>
      </c>
      <c r="DJ6" s="35">
        <f t="shared" si="12"/>
        <v>45.18</v>
      </c>
      <c r="DK6" s="35">
        <f t="shared" si="12"/>
        <v>46.68</v>
      </c>
      <c r="DL6" s="35">
        <f t="shared" si="12"/>
        <v>47.61</v>
      </c>
      <c r="DM6" s="35">
        <f t="shared" si="12"/>
        <v>39.65</v>
      </c>
      <c r="DN6" s="35">
        <f t="shared" si="12"/>
        <v>45.25</v>
      </c>
      <c r="DO6" s="35">
        <f t="shared" si="12"/>
        <v>46.27</v>
      </c>
      <c r="DP6" s="35">
        <f t="shared" si="12"/>
        <v>46.88</v>
      </c>
      <c r="DQ6" s="35">
        <f t="shared" si="12"/>
        <v>46.94</v>
      </c>
      <c r="DR6" s="34" t="str">
        <f>IF(DR7="","",IF(DR7="-","【-】","【"&amp;SUBSTITUTE(TEXT(DR7,"#,##0.00"),"-","△")&amp;"】"))</f>
        <v>【48.12】</v>
      </c>
      <c r="DS6" s="35">
        <f>IF(DS7="",NA(),DS7)</f>
        <v>7.94</v>
      </c>
      <c r="DT6" s="35">
        <f t="shared" ref="DT6:EB6" si="13">IF(DT7="",NA(),DT7)</f>
        <v>7.94</v>
      </c>
      <c r="DU6" s="34">
        <f t="shared" si="13"/>
        <v>0</v>
      </c>
      <c r="DV6" s="35">
        <f t="shared" si="13"/>
        <v>8</v>
      </c>
      <c r="DW6" s="35">
        <f t="shared" si="13"/>
        <v>7.98</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0.14000000000000001</v>
      </c>
      <c r="EE6" s="35">
        <f t="shared" ref="EE6:EM6" si="14">IF(EE7="",NA(),EE7)</f>
        <v>0.18</v>
      </c>
      <c r="EF6" s="34">
        <f t="shared" si="14"/>
        <v>0</v>
      </c>
      <c r="EG6" s="35">
        <f t="shared" si="14"/>
        <v>0.18</v>
      </c>
      <c r="EH6" s="35">
        <f t="shared" si="14"/>
        <v>0.22</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242152</v>
      </c>
      <c r="D7" s="37">
        <v>46</v>
      </c>
      <c r="E7" s="37">
        <v>1</v>
      </c>
      <c r="F7" s="37">
        <v>0</v>
      </c>
      <c r="G7" s="37">
        <v>1</v>
      </c>
      <c r="H7" s="37" t="s">
        <v>104</v>
      </c>
      <c r="I7" s="37" t="s">
        <v>105</v>
      </c>
      <c r="J7" s="37" t="s">
        <v>106</v>
      </c>
      <c r="K7" s="37" t="s">
        <v>107</v>
      </c>
      <c r="L7" s="37" t="s">
        <v>108</v>
      </c>
      <c r="M7" s="37" t="s">
        <v>109</v>
      </c>
      <c r="N7" s="38" t="s">
        <v>110</v>
      </c>
      <c r="O7" s="38">
        <v>84.55</v>
      </c>
      <c r="P7" s="38">
        <v>98.53</v>
      </c>
      <c r="Q7" s="38">
        <v>4309</v>
      </c>
      <c r="R7" s="38">
        <v>51200</v>
      </c>
      <c r="S7" s="38">
        <v>178.95</v>
      </c>
      <c r="T7" s="38">
        <v>286.11</v>
      </c>
      <c r="U7" s="38">
        <v>50079</v>
      </c>
      <c r="V7" s="38">
        <v>111.6</v>
      </c>
      <c r="W7" s="38">
        <v>448.74</v>
      </c>
      <c r="X7" s="38">
        <v>109.18</v>
      </c>
      <c r="Y7" s="38">
        <v>110.89</v>
      </c>
      <c r="Z7" s="38">
        <v>119.8</v>
      </c>
      <c r="AA7" s="38">
        <v>122.79</v>
      </c>
      <c r="AB7" s="38">
        <v>118.82</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1394.52</v>
      </c>
      <c r="AU7" s="38">
        <v>329.97</v>
      </c>
      <c r="AV7" s="38">
        <v>355.18</v>
      </c>
      <c r="AW7" s="38">
        <v>354.81</v>
      </c>
      <c r="AX7" s="38">
        <v>346.3</v>
      </c>
      <c r="AY7" s="38">
        <v>739.59</v>
      </c>
      <c r="AZ7" s="38">
        <v>335.95</v>
      </c>
      <c r="BA7" s="38">
        <v>346.59</v>
      </c>
      <c r="BB7" s="38">
        <v>357.82</v>
      </c>
      <c r="BC7" s="38">
        <v>355.5</v>
      </c>
      <c r="BD7" s="38">
        <v>264.33999999999997</v>
      </c>
      <c r="BE7" s="38">
        <v>220.72</v>
      </c>
      <c r="BF7" s="38">
        <v>209.88</v>
      </c>
      <c r="BG7" s="38">
        <v>189.47</v>
      </c>
      <c r="BH7" s="38">
        <v>166.76</v>
      </c>
      <c r="BI7" s="38">
        <v>150.31</v>
      </c>
      <c r="BJ7" s="38">
        <v>324.08999999999997</v>
      </c>
      <c r="BK7" s="38">
        <v>319.82</v>
      </c>
      <c r="BL7" s="38">
        <v>312.02999999999997</v>
      </c>
      <c r="BM7" s="38">
        <v>307.45999999999998</v>
      </c>
      <c r="BN7" s="38">
        <v>312.58</v>
      </c>
      <c r="BO7" s="38">
        <v>274.27</v>
      </c>
      <c r="BP7" s="38">
        <v>106.6</v>
      </c>
      <c r="BQ7" s="38">
        <v>110.3</v>
      </c>
      <c r="BR7" s="38">
        <v>120.76</v>
      </c>
      <c r="BS7" s="38">
        <v>122.97</v>
      </c>
      <c r="BT7" s="38">
        <v>119.4</v>
      </c>
      <c r="BU7" s="38">
        <v>99.46</v>
      </c>
      <c r="BV7" s="38">
        <v>105.21</v>
      </c>
      <c r="BW7" s="38">
        <v>105.71</v>
      </c>
      <c r="BX7" s="38">
        <v>106.01</v>
      </c>
      <c r="BY7" s="38">
        <v>104.57</v>
      </c>
      <c r="BZ7" s="38">
        <v>104.36</v>
      </c>
      <c r="CA7" s="38">
        <v>238.89</v>
      </c>
      <c r="CB7" s="38">
        <v>231.18</v>
      </c>
      <c r="CC7" s="38">
        <v>208.73</v>
      </c>
      <c r="CD7" s="38">
        <v>205.28</v>
      </c>
      <c r="CE7" s="38">
        <v>211.86</v>
      </c>
      <c r="CF7" s="38">
        <v>171.78</v>
      </c>
      <c r="CG7" s="38">
        <v>162.59</v>
      </c>
      <c r="CH7" s="38">
        <v>162.15</v>
      </c>
      <c r="CI7" s="38">
        <v>162.24</v>
      </c>
      <c r="CJ7" s="38">
        <v>165.47</v>
      </c>
      <c r="CK7" s="38">
        <v>165.71</v>
      </c>
      <c r="CL7" s="38">
        <v>51.15</v>
      </c>
      <c r="CM7" s="38">
        <v>48.43</v>
      </c>
      <c r="CN7" s="38">
        <v>47.2</v>
      </c>
      <c r="CO7" s="38">
        <v>47.75</v>
      </c>
      <c r="CP7" s="38">
        <v>47.35</v>
      </c>
      <c r="CQ7" s="38">
        <v>59.68</v>
      </c>
      <c r="CR7" s="38">
        <v>59.17</v>
      </c>
      <c r="CS7" s="38">
        <v>59.34</v>
      </c>
      <c r="CT7" s="38">
        <v>59.11</v>
      </c>
      <c r="CU7" s="38">
        <v>59.74</v>
      </c>
      <c r="CV7" s="38">
        <v>60.41</v>
      </c>
      <c r="CW7" s="38">
        <v>84.99</v>
      </c>
      <c r="CX7" s="38">
        <v>85.13</v>
      </c>
      <c r="CY7" s="38">
        <v>86.87</v>
      </c>
      <c r="CZ7" s="38">
        <v>86.96</v>
      </c>
      <c r="DA7" s="38">
        <v>86.45</v>
      </c>
      <c r="DB7" s="38">
        <v>87.63</v>
      </c>
      <c r="DC7" s="38">
        <v>87.6</v>
      </c>
      <c r="DD7" s="38">
        <v>87.74</v>
      </c>
      <c r="DE7" s="38">
        <v>87.91</v>
      </c>
      <c r="DF7" s="38">
        <v>87.28</v>
      </c>
      <c r="DG7" s="38">
        <v>89.93</v>
      </c>
      <c r="DH7" s="38">
        <v>37.6</v>
      </c>
      <c r="DI7" s="38">
        <v>43.26</v>
      </c>
      <c r="DJ7" s="38">
        <v>45.18</v>
      </c>
      <c r="DK7" s="38">
        <v>46.68</v>
      </c>
      <c r="DL7" s="38">
        <v>47.61</v>
      </c>
      <c r="DM7" s="38">
        <v>39.65</v>
      </c>
      <c r="DN7" s="38">
        <v>45.25</v>
      </c>
      <c r="DO7" s="38">
        <v>46.27</v>
      </c>
      <c r="DP7" s="38">
        <v>46.88</v>
      </c>
      <c r="DQ7" s="38">
        <v>46.94</v>
      </c>
      <c r="DR7" s="38">
        <v>48.12</v>
      </c>
      <c r="DS7" s="38">
        <v>7.94</v>
      </c>
      <c r="DT7" s="38">
        <v>7.94</v>
      </c>
      <c r="DU7" s="38">
        <v>0</v>
      </c>
      <c r="DV7" s="38">
        <v>8</v>
      </c>
      <c r="DW7" s="38">
        <v>7.98</v>
      </c>
      <c r="DX7" s="38">
        <v>9.7100000000000009</v>
      </c>
      <c r="DY7" s="38">
        <v>10.71</v>
      </c>
      <c r="DZ7" s="38">
        <v>10.93</v>
      </c>
      <c r="EA7" s="38">
        <v>13.39</v>
      </c>
      <c r="EB7" s="38">
        <v>14.48</v>
      </c>
      <c r="EC7" s="38">
        <v>15.89</v>
      </c>
      <c r="ED7" s="38">
        <v>0.14000000000000001</v>
      </c>
      <c r="EE7" s="38">
        <v>0.18</v>
      </c>
      <c r="EF7" s="38">
        <v>0</v>
      </c>
      <c r="EG7" s="38">
        <v>0.18</v>
      </c>
      <c r="EH7" s="38">
        <v>0.22</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2019-01-23T00:41:33Z</cp:lastPrinted>
  <dcterms:created xsi:type="dcterms:W3CDTF">2018-12-03T08:33:20Z</dcterms:created>
  <dcterms:modified xsi:type="dcterms:W3CDTF">2019-01-23T00:42:13Z</dcterms:modified>
  <cp:category/>
</cp:coreProperties>
</file>