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H30\20190116公営企業に係る経営比較分析表（平成29年度決算）の分析等について\02 回答\"/>
    </mc:Choice>
  </mc:AlternateContent>
  <workbookProtection workbookAlgorithmName="SHA-512" workbookHashValue="Wp16tp0Fr2KYmF4B6g3/R3YS1K++BeTF+PG8X/6m2SQoekxwWpi1kAPU1nmtpmNBBVtK3YQO0dvCIk8hxAXS7w==" workbookSaltValue="YbwHloHR4x1es4cPjQDJl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W10" i="4"/>
  <c r="P10" i="4"/>
  <c r="B10" i="4"/>
  <c r="BB8" i="4"/>
  <c r="AT8" i="4"/>
  <c r="AL8" i="4"/>
  <c r="AD8" i="4"/>
  <c r="W8" i="4"/>
  <c r="P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<sst xmlns="http://schemas.openxmlformats.org/spreadsheetml/2006/main" count="235" uniqueCount="123">
  <si>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</si>
  <si>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</si>
  <si>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</si>
  <si>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</si>
  <si>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</si>
  <si>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</si>
  <si>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</si>
  <si>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</si>
  <si>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</si>
  <si>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</si>
  <si>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</si>
  <si>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</si>
  <si>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</si>
  <si>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</si>
  <si>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</si>
  <si>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</si>
  <si>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</si>
  <si>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</si>
  <si>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</si>
  <si>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</si>
  <si>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</si>
  <si>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</si>
  <si>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</si>
  <si>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</si>
  <si>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</si>
  <si>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</si>
  <si>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</si>
  <si>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</si>
  <si>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</si>
  <si>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</si>
  <si>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</si>
  <si>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</si>
  <si>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</si>
  <si>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</si>
  <si>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</si>
  <si>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</si>
  <si>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</si>
  <si>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</si>
  <si>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</si>
  <si>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</si>
  <si>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</si>
  <si>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</si>
  <si>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</si>
  <si>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</si>
  <si>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</si>
  <si>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</si>
  <si>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</si>
  <si>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</si>
  <si>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</si>
  <si>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</si>
  <si>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</si>
  <si>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</si>
  <si>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</si>
  <si>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</si>
  <si>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</si>
  <si>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</si>
  <si>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</si>
  <si>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</si>
  <si>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</si>
  <si>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</si>
  <si>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</si>
  <si>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</si>
  <si>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</si>
  <si>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</si>
  <si>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</si>
  <si>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</si>
  <si>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</si>
  <si>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</si>
  <si>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</si>
  <si>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</si>
  <si>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</si>
  <si>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</si>
  <si>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</si>
  <si>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</si>
  <si>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</si>
  <si>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</si>
  <si>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</si>
  <si>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</si>
  <si>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</si>
  <si>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</si>
  <si>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</si>
  <si>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</si>
  <si>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</si>
  <si>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</si>
  <si>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</si>
  <si>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</si>
  <si>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</si>
  <si>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</si>
  <si>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</si>
  <si>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</si>
  <si>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</si>
  <si>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</si>
  <si>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</si>
  <si>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</si>
  <si>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</si>
  <si>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</si>
  <si>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</si>
  <si>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</si>
  <si>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</si>
  <si>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</si>
  <si>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</si>
  <si>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</si>
  <si>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</si>
  <si>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</si>
  <si>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</si>
  <si>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</si>
  <si>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</si>
  <si>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</si>
  <si>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</si>
  <si>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</si>
  <si>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</si>
  <si>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</si>
  <si>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</si>
  <si>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</si>
  <si>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</si>
  <si>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</si>
  <si>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</si>
  <si>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</si>
  <si>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</si>
  <si>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</si>
  <si>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老朽化率については、類似団体平均値や全国平均値より低い数値であり、他団体と比べると老朽化は進んでいない。ただし、本市の下水道事業の普及率は75.60%であるため、コストキャップ型下水道事業の実施等により引き続き普及拡大に努める。
　管渠以外のポンプ場や処理場といった施設については老朽化が進んでいるため、施設更新や長寿命化対策を行っていく必要がある。</t>
    <rPh sb="40" eb="41">
      <t>クラ</t>
    </rPh>
    <rPh sb="98" eb="100">
      <t>ジッシ</t>
    </rPh>
    <rPh sb="100" eb="101">
      <t>トウ</t>
    </rPh>
    <rPh sb="104" eb="105">
      <t>ヒ</t>
    </rPh>
    <rPh sb="106" eb="107">
      <t>ツヅ</t>
    </rPh>
    <phoneticPr fontId="4"/>
  </si>
  <si>
    <r>
      <t>　持続可能な下水道事業の運営のため、経営戦略の投資計画に基づき、下水道未普及対策事業や施設の長寿命化対策など合理的な設備投資の実施に努める。
　</t>
    </r>
    <r>
      <rPr>
        <sz val="11"/>
        <rFont val="ＭＳ ゴシック"/>
        <family val="3"/>
        <charset val="128"/>
      </rPr>
      <t>財政計画としては、平成29年度に使用料改定を実施し、適正な水準への引き上げを行った。今後の設備投資への財源確保に向け、事業の効率化やコストの低減に努め、財政状態の健全性を高めていく。
　将来の投資と財源を適切に把握した投資計画と財</t>
    </r>
    <r>
      <rPr>
        <sz val="11"/>
        <color theme="1"/>
        <rFont val="ＭＳ ゴシック"/>
        <family val="3"/>
        <charset val="128"/>
      </rPr>
      <t>政計画の均衡を図りながら、事業の効率化・経営健全化に向けた取り組みを進めていく。</t>
    </r>
    <rPh sb="50" eb="52">
      <t>タイサク</t>
    </rPh>
    <rPh sb="81" eb="83">
      <t>ヘイセイ</t>
    </rPh>
    <rPh sb="85" eb="87">
      <t>ネンド</t>
    </rPh>
    <rPh sb="91" eb="93">
      <t>カイテイ</t>
    </rPh>
    <rPh sb="94" eb="96">
      <t>ジッシ</t>
    </rPh>
    <rPh sb="110" eb="111">
      <t>オコナ</t>
    </rPh>
    <rPh sb="114" eb="116">
      <t>コンゴ</t>
    </rPh>
    <rPh sb="131" eb="133">
      <t>ジギョウ</t>
    </rPh>
    <rPh sb="134" eb="137">
      <t>コウリツカ</t>
    </rPh>
    <rPh sb="145" eb="146">
      <t>ツト</t>
    </rPh>
    <phoneticPr fontId="4"/>
  </si>
  <si>
    <t xml:space="preserve">　経常収支比率については、平成29年度に使用料改定を実施したが、分流式下水道等に要する経費の算定方法が明示されたことに伴い、他会計補助金が減少したため経常収益が伸びず、前年度より低くなった。
　経常収支比率は類似団体・全国平均と比較すると低いものの、経費回収率が100％以上であることから、使用料で回収すべき経費を使用料で賄えている状況である。
　流動比率は改善傾向にあるが変わらず低い状況であり、資金の枯渇を防ぐために一時借入金や資本費平準化債などを発行せざるを得ない状態が続いている。
　水洗化率は前年度と比較するとわずかに減少しているが、水洗化人口を見ると増加しており、今後も引き続き普及啓発に努める。
※施設利用率については、晴天時一日平均処理水量÷晴天時現在処理能力で求められるが、晴天時一日平均処理水量については、当該事業で発生した汚水の処理水量が計上されており、晴天時現在処理能力については、当該事業が保有する処理場の能力のみ計上している。本市は処理場を保有しているほか、流域下水道へ接続もしているため、上記数値で施設利用率を求めると100％を超えてしまう。
</t>
    <rPh sb="13" eb="15">
      <t>ヘイセイ</t>
    </rPh>
    <rPh sb="17" eb="19">
      <t>ネンド</t>
    </rPh>
    <rPh sb="20" eb="23">
      <t>シヨウリョウ</t>
    </rPh>
    <rPh sb="23" eb="25">
      <t>カイテイ</t>
    </rPh>
    <rPh sb="26" eb="28">
      <t>ジッシ</t>
    </rPh>
    <rPh sb="32" eb="34">
      <t>ブンリュウ</t>
    </rPh>
    <rPh sb="34" eb="35">
      <t>シキ</t>
    </rPh>
    <rPh sb="35" eb="38">
      <t>ゲスイドウ</t>
    </rPh>
    <rPh sb="38" eb="39">
      <t>トウ</t>
    </rPh>
    <rPh sb="40" eb="41">
      <t>ヨウ</t>
    </rPh>
    <rPh sb="43" eb="45">
      <t>ケイヒ</t>
    </rPh>
    <rPh sb="46" eb="48">
      <t>サンテイ</t>
    </rPh>
    <rPh sb="48" eb="50">
      <t>ホウホウ</t>
    </rPh>
    <rPh sb="51" eb="53">
      <t>メイジ</t>
    </rPh>
    <rPh sb="59" eb="60">
      <t>トモナ</t>
    </rPh>
    <rPh sb="62" eb="63">
      <t>タ</t>
    </rPh>
    <rPh sb="63" eb="65">
      <t>カイケイ</t>
    </rPh>
    <rPh sb="65" eb="68">
      <t>ホジョキン</t>
    </rPh>
    <rPh sb="69" eb="71">
      <t>ゲンショウ</t>
    </rPh>
    <rPh sb="75" eb="77">
      <t>ケイジョウ</t>
    </rPh>
    <rPh sb="77" eb="79">
      <t>シュウエキ</t>
    </rPh>
    <rPh sb="80" eb="81">
      <t>ノ</t>
    </rPh>
    <rPh sb="84" eb="87">
      <t>ゼンネンド</t>
    </rPh>
    <rPh sb="89" eb="90">
      <t>ヒク</t>
    </rPh>
    <rPh sb="97" eb="99">
      <t>ケイジョウ</t>
    </rPh>
    <rPh sb="99" eb="101">
      <t>シュウシ</t>
    </rPh>
    <rPh sb="101" eb="103">
      <t>ヒリツ</t>
    </rPh>
    <rPh sb="114" eb="116">
      <t>ヒカク</t>
    </rPh>
    <rPh sb="125" eb="127">
      <t>ケイヒ</t>
    </rPh>
    <rPh sb="127" eb="129">
      <t>カイシュウ</t>
    </rPh>
    <rPh sb="129" eb="130">
      <t>リツ</t>
    </rPh>
    <rPh sb="135" eb="137">
      <t>イジョウ</t>
    </rPh>
    <rPh sb="179" eb="181">
      <t>カイゼン</t>
    </rPh>
    <rPh sb="181" eb="183">
      <t>ケイコウ</t>
    </rPh>
    <rPh sb="202" eb="204">
      <t>コカツ</t>
    </rPh>
    <rPh sb="246" eb="249">
      <t>スイセンカ</t>
    </rPh>
    <rPh sb="249" eb="250">
      <t>リツ</t>
    </rPh>
    <rPh sb="251" eb="254">
      <t>ゼンネンド</t>
    </rPh>
    <rPh sb="255" eb="257">
      <t>ヒカク</t>
    </rPh>
    <rPh sb="264" eb="266">
      <t>ゲンショウ</t>
    </rPh>
    <rPh sb="272" eb="275">
      <t>スイセンカ</t>
    </rPh>
    <rPh sb="275" eb="277">
      <t>ジンコウ</t>
    </rPh>
    <rPh sb="278" eb="279">
      <t>ミ</t>
    </rPh>
    <rPh sb="281" eb="283">
      <t>ゾウカ</t>
    </rPh>
    <rPh sb="288" eb="290">
      <t>コンゴ</t>
    </rPh>
    <rPh sb="291" eb="292">
      <t>ヒ</t>
    </rPh>
    <rPh sb="293" eb="294">
      <t>ツヅ</t>
    </rPh>
    <rPh sb="295" eb="297">
      <t>フキュウ</t>
    </rPh>
    <rPh sb="297" eb="299">
      <t>ケイハツ</t>
    </rPh>
    <rPh sb="300" eb="30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</si>
</sst>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AD-4E91-A4D0-43AE12BAA7BA}"/>
            </c:ext>
          </c:extLst>
        </c:ser>
        <c:dLbls>
          <c:showLegendKey val="0"/>
          <c:showVal val="0"/>
          <c:showCatName val="0"/>
          <c:showSerName val="0"/>
          <c:showPercent val="0"/>
          <c:showBubbleSize val="0"/>
        </c:dLbls>
        <c:gapWidth val="150"/>
        <c:axId val="204824128"/>
        <c:axId val="20533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E0AD-4E91-A4D0-43AE12BAA7BA}"/>
            </c:ext>
          </c:extLst>
        </c:ser>
        <c:dLbls>
          <c:showLegendKey val="0"/>
          <c:showVal val="0"/>
          <c:showCatName val="0"/>
          <c:showSerName val="0"/>
          <c:showPercent val="0"/>
          <c:showBubbleSize val="0"/>
        </c:dLbls>
        <c:marker val="1"/>
        <c:smooth val="0"/>
        <c:axId val="204824128"/>
        <c:axId val="205335696"/>
      </c:lineChart>
      <c:dateAx>
        <c:axId val="204824128"/>
        <c:scaling>
          <c:orientation val="minMax"/>
        </c:scaling>
        <c:delete val="1"/>
        <c:axPos val="b"/>
        <c:numFmt formatCode="ge" sourceLinked="1"/>
        <c:majorTickMark val="none"/>
        <c:minorTickMark val="none"/>
        <c:tickLblPos val="none"/>
        <c:crossAx val="205335696"/>
        <c:crosses val="autoZero"/>
        <c:auto val="1"/>
        <c:lblOffset val="100"/>
        <c:baseTimeUnit val="years"/>
      </c:dateAx>
      <c:valAx>
        <c:axId val="20533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387.67</c:v>
                </c:pt>
                <c:pt idx="1">
                  <c:v>400.32</c:v>
                </c:pt>
                <c:pt idx="2">
                  <c:v>412.26</c:v>
                </c:pt>
                <c:pt idx="3">
                  <c:v>408.68</c:v>
                </c:pt>
                <c:pt idx="4">
                  <c:v>411.87</c:v>
                </c:pt>
              </c:numCache>
            </c:numRef>
          </c:val>
          <c:extLst xmlns:c16r2="http://schemas.microsoft.com/office/drawing/2015/06/chart">
            <c:ext xmlns:c16="http://schemas.microsoft.com/office/drawing/2014/chart" uri="{C3380CC4-5D6E-409C-BE32-E72D297353CC}">
              <c16:uniqueId val="{00000000-7269-4128-80A6-A10B08E252AE}"/>
            </c:ext>
          </c:extLst>
        </c:ser>
        <c:dLbls>
          <c:showLegendKey val="0"/>
          <c:showVal val="0"/>
          <c:showCatName val="0"/>
          <c:showSerName val="0"/>
          <c:showPercent val="0"/>
          <c:showBubbleSize val="0"/>
        </c:dLbls>
        <c:gapWidth val="150"/>
        <c:axId val="206245232"/>
        <c:axId val="20624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7269-4128-80A6-A10B08E252AE}"/>
            </c:ext>
          </c:extLst>
        </c:ser>
        <c:dLbls>
          <c:showLegendKey val="0"/>
          <c:showVal val="0"/>
          <c:showCatName val="0"/>
          <c:showSerName val="0"/>
          <c:showPercent val="0"/>
          <c:showBubbleSize val="0"/>
        </c:dLbls>
        <c:marker val="1"/>
        <c:smooth val="0"/>
        <c:axId val="206245232"/>
        <c:axId val="206245624"/>
      </c:lineChart>
      <c:dateAx>
        <c:axId val="206245232"/>
        <c:scaling>
          <c:orientation val="minMax"/>
        </c:scaling>
        <c:delete val="1"/>
        <c:axPos val="b"/>
        <c:numFmt formatCode="ge" sourceLinked="1"/>
        <c:majorTickMark val="none"/>
        <c:minorTickMark val="none"/>
        <c:tickLblPos val="none"/>
        <c:crossAx val="206245624"/>
        <c:crosses val="autoZero"/>
        <c:auto val="1"/>
        <c:lblOffset val="100"/>
        <c:baseTimeUnit val="years"/>
      </c:dateAx>
      <c:valAx>
        <c:axId val="20624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4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94.62</c:v>
                </c:pt>
                <c:pt idx="1">
                  <c:v>95.16</c:v>
                </c:pt>
                <c:pt idx="2">
                  <c:v>95.53</c:v>
                </c:pt>
                <c:pt idx="3">
                  <c:v>95.98</c:v>
                </c:pt>
                <c:pt idx="4">
                  <c:v>95.95</c:v>
                </c:pt>
              </c:numCache>
            </c:numRef>
          </c:val>
          <c:extLst xmlns:c16r2="http://schemas.microsoft.com/office/drawing/2015/06/chart">
            <c:ext xmlns:c16="http://schemas.microsoft.com/office/drawing/2014/chart" uri="{C3380CC4-5D6E-409C-BE32-E72D297353CC}">
              <c16:uniqueId val="{00000000-49A0-45FC-8BA2-59118B0B9309}"/>
            </c:ext>
          </c:extLst>
        </c:ser>
        <c:dLbls>
          <c:showLegendKey val="0"/>
          <c:showVal val="0"/>
          <c:showCatName val="0"/>
          <c:showSerName val="0"/>
          <c:showPercent val="0"/>
          <c:showBubbleSize val="0"/>
        </c:dLbls>
        <c:gapWidth val="150"/>
        <c:axId val="206246800"/>
        <c:axId val="20624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49A0-45FC-8BA2-59118B0B9309}"/>
            </c:ext>
          </c:extLst>
        </c:ser>
        <c:dLbls>
          <c:showLegendKey val="0"/>
          <c:showVal val="0"/>
          <c:showCatName val="0"/>
          <c:showSerName val="0"/>
          <c:showPercent val="0"/>
          <c:showBubbleSize val="0"/>
        </c:dLbls>
        <c:marker val="1"/>
        <c:smooth val="0"/>
        <c:axId val="206246800"/>
        <c:axId val="206247192"/>
      </c:lineChart>
      <c:dateAx>
        <c:axId val="206246800"/>
        <c:scaling>
          <c:orientation val="minMax"/>
        </c:scaling>
        <c:delete val="1"/>
        <c:axPos val="b"/>
        <c:numFmt formatCode="ge" sourceLinked="1"/>
        <c:majorTickMark val="none"/>
        <c:minorTickMark val="none"/>
        <c:tickLblPos val="none"/>
        <c:crossAx val="206247192"/>
        <c:crosses val="autoZero"/>
        <c:auto val="1"/>
        <c:lblOffset val="100"/>
        <c:baseTimeUnit val="years"/>
      </c:dateAx>
      <c:valAx>
        <c:axId val="20624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4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99.75</c:v>
                </c:pt>
                <c:pt idx="1">
                  <c:v>102.22</c:v>
                </c:pt>
                <c:pt idx="2">
                  <c:v>104.46</c:v>
                </c:pt>
                <c:pt idx="3">
                  <c:v>105.61</c:v>
                </c:pt>
                <c:pt idx="4">
                  <c:v>103.51</c:v>
                </c:pt>
              </c:numCache>
            </c:numRef>
          </c:val>
          <c:extLst xmlns:c16r2="http://schemas.microsoft.com/office/drawing/2015/06/chart">
            <c:ext xmlns:c16="http://schemas.microsoft.com/office/drawing/2014/chart" uri="{C3380CC4-5D6E-409C-BE32-E72D297353CC}">
              <c16:uniqueId val="{00000000-61ED-45E5-9064-436371A8994A}"/>
            </c:ext>
          </c:extLst>
        </c:ser>
        <c:dLbls>
          <c:showLegendKey val="0"/>
          <c:showVal val="0"/>
          <c:showCatName val="0"/>
          <c:showSerName val="0"/>
          <c:showPercent val="0"/>
          <c:showBubbleSize val="0"/>
        </c:dLbls>
        <c:gapWidth val="150"/>
        <c:axId val="205329840"/>
        <c:axId val="20533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105.07</c:v>
                </c:pt>
                <c:pt idx="1">
                  <c:v>108.53</c:v>
                </c:pt>
                <c:pt idx="2">
                  <c:v>108.52</c:v>
                </c:pt>
                <c:pt idx="3">
                  <c:v>109.12</c:v>
                </c:pt>
                <c:pt idx="4">
                  <c:v>110.22</c:v>
                </c:pt>
              </c:numCache>
            </c:numRef>
          </c:val>
          <c:smooth val="0"/>
          <c:extLst xmlns:c16r2="http://schemas.microsoft.com/office/drawing/2015/06/chart">
            <c:ext xmlns:c16="http://schemas.microsoft.com/office/drawing/2014/chart" uri="{C3380CC4-5D6E-409C-BE32-E72D297353CC}">
              <c16:uniqueId val="{00000001-61ED-45E5-9064-436371A8994A}"/>
            </c:ext>
          </c:extLst>
        </c:ser>
        <c:dLbls>
          <c:showLegendKey val="0"/>
          <c:showVal val="0"/>
          <c:showCatName val="0"/>
          <c:showSerName val="0"/>
          <c:showPercent val="0"/>
          <c:showBubbleSize val="0"/>
        </c:dLbls>
        <c:marker val="1"/>
        <c:smooth val="0"/>
        <c:axId val="205329840"/>
        <c:axId val="205330224"/>
      </c:lineChart>
      <c:dateAx>
        <c:axId val="205329840"/>
        <c:scaling>
          <c:orientation val="minMax"/>
        </c:scaling>
        <c:delete val="1"/>
        <c:axPos val="b"/>
        <c:numFmt formatCode="ge" sourceLinked="1"/>
        <c:majorTickMark val="none"/>
        <c:minorTickMark val="none"/>
        <c:tickLblPos val="none"/>
        <c:crossAx val="205330224"/>
        <c:crosses val="autoZero"/>
        <c:auto val="1"/>
        <c:lblOffset val="100"/>
        <c:baseTimeUnit val="years"/>
      </c:dateAx>
      <c:valAx>
        <c:axId val="20533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2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4.32</c:v>
                </c:pt>
                <c:pt idx="1">
                  <c:v>14.07</c:v>
                </c:pt>
                <c:pt idx="2">
                  <c:v>16.739999999999998</c:v>
                </c:pt>
                <c:pt idx="3">
                  <c:v>19.329999999999998</c:v>
                </c:pt>
                <c:pt idx="4">
                  <c:v>21.93</c:v>
                </c:pt>
              </c:numCache>
            </c:numRef>
          </c:val>
          <c:extLst xmlns:c16r2="http://schemas.microsoft.com/office/drawing/2015/06/chart">
            <c:ext xmlns:c16="http://schemas.microsoft.com/office/drawing/2014/chart" uri="{C3380CC4-5D6E-409C-BE32-E72D297353CC}">
              <c16:uniqueId val="{00000000-0AA6-4885-9C92-D14C74A63013}"/>
            </c:ext>
          </c:extLst>
        </c:ser>
        <c:dLbls>
          <c:showLegendKey val="0"/>
          <c:showVal val="0"/>
          <c:showCatName val="0"/>
          <c:showSerName val="0"/>
          <c:showPercent val="0"/>
          <c:showBubbleSize val="0"/>
        </c:dLbls>
        <c:gapWidth val="150"/>
        <c:axId val="206294360"/>
        <c:axId val="20586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16.559999999999999</c:v>
                </c:pt>
                <c:pt idx="1">
                  <c:v>28.35</c:v>
                </c:pt>
                <c:pt idx="2">
                  <c:v>27.96</c:v>
                </c:pt>
                <c:pt idx="3">
                  <c:v>28.81</c:v>
                </c:pt>
                <c:pt idx="4">
                  <c:v>31.19</c:v>
                </c:pt>
              </c:numCache>
            </c:numRef>
          </c:val>
          <c:smooth val="0"/>
          <c:extLst xmlns:c16r2="http://schemas.microsoft.com/office/drawing/2015/06/chart">
            <c:ext xmlns:c16="http://schemas.microsoft.com/office/drawing/2014/chart" uri="{C3380CC4-5D6E-409C-BE32-E72D297353CC}">
              <c16:uniqueId val="{00000001-0AA6-4885-9C92-D14C74A63013}"/>
            </c:ext>
          </c:extLst>
        </c:ser>
        <c:dLbls>
          <c:showLegendKey val="0"/>
          <c:showVal val="0"/>
          <c:showCatName val="0"/>
          <c:showSerName val="0"/>
          <c:showPercent val="0"/>
          <c:showBubbleSize val="0"/>
        </c:dLbls>
        <c:marker val="1"/>
        <c:smooth val="0"/>
        <c:axId val="206294360"/>
        <c:axId val="205867424"/>
      </c:lineChart>
      <c:dateAx>
        <c:axId val="206294360"/>
        <c:scaling>
          <c:orientation val="minMax"/>
        </c:scaling>
        <c:delete val="1"/>
        <c:axPos val="b"/>
        <c:numFmt formatCode="ge" sourceLinked="1"/>
        <c:majorTickMark val="none"/>
        <c:minorTickMark val="none"/>
        <c:tickLblPos val="none"/>
        <c:crossAx val="205867424"/>
        <c:crosses val="autoZero"/>
        <c:auto val="1"/>
        <c:lblOffset val="100"/>
        <c:baseTimeUnit val="years"/>
      </c:dateAx>
      <c:valAx>
        <c:axId val="2058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9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0.18</c:v>
                </c:pt>
                <c:pt idx="1">
                  <c:v>0.2</c:v>
                </c:pt>
                <c:pt idx="2">
                  <c:v>0.22</c:v>
                </c:pt>
                <c:pt idx="3">
                  <c:v>0.28000000000000003</c:v>
                </c:pt>
                <c:pt idx="4">
                  <c:v>0.28000000000000003</c:v>
                </c:pt>
              </c:numCache>
            </c:numRef>
          </c:val>
          <c:extLst xmlns:c16r2="http://schemas.microsoft.com/office/drawing/2015/06/chart">
            <c:ext xmlns:c16="http://schemas.microsoft.com/office/drawing/2014/chart" uri="{C3380CC4-5D6E-409C-BE32-E72D297353CC}">
              <c16:uniqueId val="{00000000-C725-440B-B496-7ADE2D779C7C}"/>
            </c:ext>
          </c:extLst>
        </c:ser>
        <c:dLbls>
          <c:showLegendKey val="0"/>
          <c:showVal val="0"/>
          <c:showCatName val="0"/>
          <c:showSerName val="0"/>
          <c:showPercent val="0"/>
          <c:showBubbleSize val="0"/>
        </c:dLbls>
        <c:gapWidth val="150"/>
        <c:axId val="205938992"/>
        <c:axId val="20593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2.82</c:v>
                </c:pt>
                <c:pt idx="1">
                  <c:v>3.05</c:v>
                </c:pt>
                <c:pt idx="2">
                  <c:v>3.4</c:v>
                </c:pt>
                <c:pt idx="3">
                  <c:v>3.84</c:v>
                </c:pt>
                <c:pt idx="4">
                  <c:v>4.3099999999999996</c:v>
                </c:pt>
              </c:numCache>
            </c:numRef>
          </c:val>
          <c:smooth val="0"/>
          <c:extLst xmlns:c16r2="http://schemas.microsoft.com/office/drawing/2015/06/chart">
            <c:ext xmlns:c16="http://schemas.microsoft.com/office/drawing/2014/chart" uri="{C3380CC4-5D6E-409C-BE32-E72D297353CC}">
              <c16:uniqueId val="{00000001-C725-440B-B496-7ADE2D779C7C}"/>
            </c:ext>
          </c:extLst>
        </c:ser>
        <c:dLbls>
          <c:showLegendKey val="0"/>
          <c:showVal val="0"/>
          <c:showCatName val="0"/>
          <c:showSerName val="0"/>
          <c:showPercent val="0"/>
          <c:showBubbleSize val="0"/>
        </c:dLbls>
        <c:marker val="1"/>
        <c:smooth val="0"/>
        <c:axId val="205938992"/>
        <c:axId val="205939384"/>
      </c:lineChart>
      <c:dateAx>
        <c:axId val="205938992"/>
        <c:scaling>
          <c:orientation val="minMax"/>
        </c:scaling>
        <c:delete val="1"/>
        <c:axPos val="b"/>
        <c:numFmt formatCode="ge" sourceLinked="1"/>
        <c:majorTickMark val="none"/>
        <c:minorTickMark val="none"/>
        <c:tickLblPos val="none"/>
        <c:crossAx val="205939384"/>
        <c:crosses val="autoZero"/>
        <c:auto val="1"/>
        <c:lblOffset val="100"/>
        <c:baseTimeUnit val="years"/>
      </c:dateAx>
      <c:valAx>
        <c:axId val="20593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3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14.05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78-4CC7-9615-F583B6D0C591}"/>
            </c:ext>
          </c:extLst>
        </c:ser>
        <c:dLbls>
          <c:showLegendKey val="0"/>
          <c:showVal val="0"/>
          <c:showCatName val="0"/>
          <c:showSerName val="0"/>
          <c:showPercent val="0"/>
          <c:showBubbleSize val="0"/>
        </c:dLbls>
        <c:gapWidth val="150"/>
        <c:axId val="205940560"/>
        <c:axId val="20594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23.32</c:v>
                </c:pt>
                <c:pt idx="1">
                  <c:v>4.72</c:v>
                </c:pt>
                <c:pt idx="2">
                  <c:v>4.87</c:v>
                </c:pt>
                <c:pt idx="3">
                  <c:v>3.8</c:v>
                </c:pt>
                <c:pt idx="4">
                  <c:v>3.21</c:v>
                </c:pt>
              </c:numCache>
            </c:numRef>
          </c:val>
          <c:smooth val="0"/>
          <c:extLst xmlns:c16r2="http://schemas.microsoft.com/office/drawing/2015/06/chart">
            <c:ext xmlns:c16="http://schemas.microsoft.com/office/drawing/2014/chart" uri="{C3380CC4-5D6E-409C-BE32-E72D297353CC}">
              <c16:uniqueId val="{00000001-F778-4CC7-9615-F583B6D0C591}"/>
            </c:ext>
          </c:extLst>
        </c:ser>
        <c:dLbls>
          <c:showLegendKey val="0"/>
          <c:showVal val="0"/>
          <c:showCatName val="0"/>
          <c:showSerName val="0"/>
          <c:showPercent val="0"/>
          <c:showBubbleSize val="0"/>
        </c:dLbls>
        <c:marker val="1"/>
        <c:smooth val="0"/>
        <c:axId val="205940560"/>
        <c:axId val="205940952"/>
      </c:lineChart>
      <c:dateAx>
        <c:axId val="205940560"/>
        <c:scaling>
          <c:orientation val="minMax"/>
        </c:scaling>
        <c:delete val="1"/>
        <c:axPos val="b"/>
        <c:numFmt formatCode="ge" sourceLinked="1"/>
        <c:majorTickMark val="none"/>
        <c:minorTickMark val="none"/>
        <c:tickLblPos val="none"/>
        <c:crossAx val="205940952"/>
        <c:crosses val="autoZero"/>
        <c:auto val="1"/>
        <c:lblOffset val="100"/>
        <c:baseTimeUnit val="years"/>
      </c:dateAx>
      <c:valAx>
        <c:axId val="20594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4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109.64</c:v>
                </c:pt>
                <c:pt idx="1">
                  <c:v>31</c:v>
                </c:pt>
                <c:pt idx="2">
                  <c:v>28.36</c:v>
                </c:pt>
                <c:pt idx="3">
                  <c:v>32.78</c:v>
                </c:pt>
                <c:pt idx="4">
                  <c:v>45.21</c:v>
                </c:pt>
              </c:numCache>
            </c:numRef>
          </c:val>
          <c:extLst xmlns:c16r2="http://schemas.microsoft.com/office/drawing/2015/06/chart">
            <c:ext xmlns:c16="http://schemas.microsoft.com/office/drawing/2014/chart" uri="{C3380CC4-5D6E-409C-BE32-E72D297353CC}">
              <c16:uniqueId val="{00000000-05E6-44F6-8829-844D95F5A40C}"/>
            </c:ext>
          </c:extLst>
        </c:ser>
        <c:dLbls>
          <c:showLegendKey val="0"/>
          <c:showVal val="0"/>
          <c:showCatName val="0"/>
          <c:showSerName val="0"/>
          <c:showPercent val="0"/>
          <c:showBubbleSize val="0"/>
        </c:dLbls>
        <c:gapWidth val="150"/>
        <c:axId val="205942128"/>
        <c:axId val="20594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179.3</c:v>
                </c:pt>
                <c:pt idx="1">
                  <c:v>45.99</c:v>
                </c:pt>
                <c:pt idx="2">
                  <c:v>47.32</c:v>
                </c:pt>
                <c:pt idx="3">
                  <c:v>49.96</c:v>
                </c:pt>
                <c:pt idx="4">
                  <c:v>58.04</c:v>
                </c:pt>
              </c:numCache>
            </c:numRef>
          </c:val>
          <c:smooth val="0"/>
          <c:extLst xmlns:c16r2="http://schemas.microsoft.com/office/drawing/2015/06/chart">
            <c:ext xmlns:c16="http://schemas.microsoft.com/office/drawing/2014/chart" uri="{C3380CC4-5D6E-409C-BE32-E72D297353CC}">
              <c16:uniqueId val="{00000001-05E6-44F6-8829-844D95F5A40C}"/>
            </c:ext>
          </c:extLst>
        </c:ser>
        <c:dLbls>
          <c:showLegendKey val="0"/>
          <c:showVal val="0"/>
          <c:showCatName val="0"/>
          <c:showSerName val="0"/>
          <c:showPercent val="0"/>
          <c:showBubbleSize val="0"/>
        </c:dLbls>
        <c:marker val="1"/>
        <c:smooth val="0"/>
        <c:axId val="205942128"/>
        <c:axId val="205942520"/>
      </c:lineChart>
      <c:dateAx>
        <c:axId val="205942128"/>
        <c:scaling>
          <c:orientation val="minMax"/>
        </c:scaling>
        <c:delete val="1"/>
        <c:axPos val="b"/>
        <c:numFmt formatCode="ge" sourceLinked="1"/>
        <c:majorTickMark val="none"/>
        <c:minorTickMark val="none"/>
        <c:tickLblPos val="none"/>
        <c:crossAx val="205942520"/>
        <c:crosses val="autoZero"/>
        <c:auto val="1"/>
        <c:lblOffset val="100"/>
        <c:baseTimeUnit val="years"/>
      </c:dateAx>
      <c:valAx>
        <c:axId val="20594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4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1511.27</c:v>
                </c:pt>
                <c:pt idx="1">
                  <c:v>1417.16</c:v>
                </c:pt>
                <c:pt idx="2">
                  <c:v>899.09</c:v>
                </c:pt>
                <c:pt idx="3">
                  <c:v>868.54</c:v>
                </c:pt>
                <c:pt idx="4">
                  <c:v>1069.52</c:v>
                </c:pt>
              </c:numCache>
            </c:numRef>
          </c:val>
          <c:extLst xmlns:c16r2="http://schemas.microsoft.com/office/drawing/2015/06/chart">
            <c:ext xmlns:c16="http://schemas.microsoft.com/office/drawing/2014/chart" uri="{C3380CC4-5D6E-409C-BE32-E72D297353CC}">
              <c16:uniqueId val="{00000000-DEA8-454B-857D-BB12B8F9677E}"/>
            </c:ext>
          </c:extLst>
        </c:ser>
        <c:dLbls>
          <c:showLegendKey val="0"/>
          <c:showVal val="0"/>
          <c:showCatName val="0"/>
          <c:showSerName val="0"/>
          <c:showPercent val="0"/>
          <c:showBubbleSize val="0"/>
        </c:dLbls>
        <c:gapWidth val="150"/>
        <c:axId val="206103080"/>
        <c:axId val="20610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DEA8-454B-857D-BB12B8F9677E}"/>
            </c:ext>
          </c:extLst>
        </c:ser>
        <c:dLbls>
          <c:showLegendKey val="0"/>
          <c:showVal val="0"/>
          <c:showCatName val="0"/>
          <c:showSerName val="0"/>
          <c:showPercent val="0"/>
          <c:showBubbleSize val="0"/>
        </c:dLbls>
        <c:marker val="1"/>
        <c:smooth val="0"/>
        <c:axId val="206103080"/>
        <c:axId val="206103472"/>
      </c:lineChart>
      <c:dateAx>
        <c:axId val="206103080"/>
        <c:scaling>
          <c:orientation val="minMax"/>
        </c:scaling>
        <c:delete val="1"/>
        <c:axPos val="b"/>
        <c:numFmt formatCode="ge" sourceLinked="1"/>
        <c:majorTickMark val="none"/>
        <c:minorTickMark val="none"/>
        <c:tickLblPos val="none"/>
        <c:crossAx val="206103472"/>
        <c:crosses val="autoZero"/>
        <c:auto val="1"/>
        <c:lblOffset val="100"/>
        <c:baseTimeUnit val="years"/>
      </c:dateAx>
      <c:valAx>
        <c:axId val="20610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0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86.31</c:v>
                </c:pt>
                <c:pt idx="1">
                  <c:v>100.16</c:v>
                </c:pt>
                <c:pt idx="2">
                  <c:v>100</c:v>
                </c:pt>
                <c:pt idx="3">
                  <c:v>100</c:v>
                </c:pt>
                <c:pt idx="4">
                  <c:v>100.83</c:v>
                </c:pt>
              </c:numCache>
            </c:numRef>
          </c:val>
          <c:extLst xmlns:c16r2="http://schemas.microsoft.com/office/drawing/2015/06/chart">
            <c:ext xmlns:c16="http://schemas.microsoft.com/office/drawing/2014/chart" uri="{C3380CC4-5D6E-409C-BE32-E72D297353CC}">
              <c16:uniqueId val="{00000000-9E59-4341-9AED-B0A4540A603E}"/>
            </c:ext>
          </c:extLst>
        </c:ser>
        <c:dLbls>
          <c:showLegendKey val="0"/>
          <c:showVal val="0"/>
          <c:showCatName val="0"/>
          <c:showSerName val="0"/>
          <c:showPercent val="0"/>
          <c:showBubbleSize val="0"/>
        </c:dLbls>
        <c:gapWidth val="150"/>
        <c:axId val="206104648"/>
        <c:axId val="20610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9E59-4341-9AED-B0A4540A603E}"/>
            </c:ext>
          </c:extLst>
        </c:ser>
        <c:dLbls>
          <c:showLegendKey val="0"/>
          <c:showVal val="0"/>
          <c:showCatName val="0"/>
          <c:showSerName val="0"/>
          <c:showPercent val="0"/>
          <c:showBubbleSize val="0"/>
        </c:dLbls>
        <c:marker val="1"/>
        <c:smooth val="0"/>
        <c:axId val="206104648"/>
        <c:axId val="206105040"/>
      </c:lineChart>
      <c:dateAx>
        <c:axId val="206104648"/>
        <c:scaling>
          <c:orientation val="minMax"/>
        </c:scaling>
        <c:delete val="1"/>
        <c:axPos val="b"/>
        <c:numFmt formatCode="ge" sourceLinked="1"/>
        <c:majorTickMark val="none"/>
        <c:minorTickMark val="none"/>
        <c:tickLblPos val="none"/>
        <c:crossAx val="206105040"/>
        <c:crosses val="autoZero"/>
        <c:auto val="1"/>
        <c:lblOffset val="100"/>
        <c:baseTimeUnit val="years"/>
      </c:dateAx>
      <c:valAx>
        <c:axId val="20610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0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180.97</c:v>
                </c:pt>
                <c:pt idx="1">
                  <c:v>161.91</c:v>
                </c:pt>
                <c:pt idx="2">
                  <c:v>163.05000000000001</c:v>
                </c:pt>
                <c:pt idx="3">
                  <c:v>163.98</c:v>
                </c:pt>
                <c:pt idx="4">
                  <c:v>185.57</c:v>
                </c:pt>
              </c:numCache>
            </c:numRef>
          </c:val>
          <c:extLst xmlns:c16r2="http://schemas.microsoft.com/office/drawing/2015/06/chart">
            <c:ext xmlns:c16="http://schemas.microsoft.com/office/drawing/2014/chart" uri="{C3380CC4-5D6E-409C-BE32-E72D297353CC}">
              <c16:uniqueId val="{00000000-65C1-46C1-B1EC-655333024583}"/>
            </c:ext>
          </c:extLst>
        </c:ser>
        <c:dLbls>
          <c:showLegendKey val="0"/>
          <c:showVal val="0"/>
          <c:showCatName val="0"/>
          <c:showSerName val="0"/>
          <c:showPercent val="0"/>
          <c:showBubbleSize val="0"/>
        </c:dLbls>
        <c:gapWidth val="150"/>
        <c:axId val="206243664"/>
        <c:axId val="20624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65C1-46C1-B1EC-655333024583}"/>
            </c:ext>
          </c:extLst>
        </c:ser>
        <c:dLbls>
          <c:showLegendKey val="0"/>
          <c:showVal val="0"/>
          <c:showCatName val="0"/>
          <c:showSerName val="0"/>
          <c:showPercent val="0"/>
          <c:showBubbleSize val="0"/>
        </c:dLbls>
        <c:marker val="1"/>
        <c:smooth val="0"/>
        <c:axId val="206243664"/>
        <c:axId val="206244056"/>
      </c:lineChart>
      <c:dateAx>
        <c:axId val="206243664"/>
        <c:scaling>
          <c:orientation val="minMax"/>
        </c:scaling>
        <c:delete val="1"/>
        <c:axPos val="b"/>
        <c:numFmt formatCode="ge" sourceLinked="1"/>
        <c:majorTickMark val="none"/>
        <c:minorTickMark val="none"/>
        <c:tickLblPos val="none"/>
        <c:crossAx val="206244056"/>
        <c:crosses val="autoZero"/>
        <c:auto val="1"/>
        <c:lblOffset val="100"/>
        <c:baseTimeUnit val="years"/>
      </c:dateAx>
      <c:valAx>
        <c:axId val="20624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4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6" zoomScale="75" zoomScaleNormal="75"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桑名市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自治体職員</v>
      </c>
      <c r="AE8" s="49"/>
      <c r="AF8" s="49"/>
      <c r="AG8" s="49"/>
      <c r="AH8" s="49"/>
      <c r="AI8" s="49"/>
      <c r="AJ8" s="49"/>
      <c r="AK8" s="3"/>
      <c r="AL8" s="50">
        <f>データ!S6</f>
        <v>142930</v>
      </c>
      <c r="AM8" s="50"/>
      <c r="AN8" s="50"/>
      <c r="AO8" s="50"/>
      <c r="AP8" s="50"/>
      <c r="AQ8" s="50"/>
      <c r="AR8" s="50"/>
      <c r="AS8" s="50"/>
      <c r="AT8" s="45">
        <f>データ!T6</f>
        <v>136.68</v>
      </c>
      <c r="AU8" s="45"/>
      <c r="AV8" s="45"/>
      <c r="AW8" s="45"/>
      <c r="AX8" s="45"/>
      <c r="AY8" s="45"/>
      <c r="AZ8" s="45"/>
      <c r="BA8" s="45"/>
      <c r="BB8" s="45">
        <f>データ!U6</f>
        <v>1045.73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63.02</v>
      </c>
      <c r="J10" s="45"/>
      <c r="K10" s="45"/>
      <c r="L10" s="45"/>
      <c r="M10" s="45"/>
      <c r="N10" s="45"/>
      <c r="O10" s="45"/>
      <c r="P10" s="45">
        <f>データ!P6</f>
        <v>75.599999999999994</v>
      </c>
      <c r="Q10" s="45"/>
      <c r="R10" s="45"/>
      <c r="S10" s="45"/>
      <c r="T10" s="45"/>
      <c r="U10" s="45"/>
      <c r="V10" s="45"/>
      <c r="W10" s="45">
        <f>データ!Q6</f>
        <v>84.91</v>
      </c>
      <c r="X10" s="45"/>
      <c r="Y10" s="45"/>
      <c r="Z10" s="45"/>
      <c r="AA10" s="45"/>
      <c r="AB10" s="45"/>
      <c r="AC10" s="45"/>
      <c r="AD10" s="50">
        <f>データ!R6</f>
        <v>3433</v>
      </c>
      <c r="AE10" s="50"/>
      <c r="AF10" s="50"/>
      <c r="AG10" s="50"/>
      <c r="AH10" s="50"/>
      <c r="AI10" s="50"/>
      <c r="AJ10" s="50"/>
      <c r="AK10" s="2"/>
      <c r="AL10" s="50">
        <f>データ!V6</f>
        <v>107955</v>
      </c>
      <c r="AM10" s="50"/>
      <c r="AN10" s="50"/>
      <c r="AO10" s="50"/>
      <c r="AP10" s="50"/>
      <c r="AQ10" s="50"/>
      <c r="AR10" s="50"/>
      <c r="AS10" s="50"/>
      <c r="AT10" s="45">
        <f>データ!W6</f>
        <v>23.2</v>
      </c>
      <c r="AU10" s="45"/>
      <c r="AV10" s="45"/>
      <c r="AW10" s="45"/>
      <c r="AX10" s="45"/>
      <c r="AY10" s="45"/>
      <c r="AZ10" s="45"/>
      <c r="BA10" s="45"/>
      <c r="BB10" s="45">
        <f>データ!X6</f>
        <v>4653.2299999999996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2chZYmsY6lsGNdncKOkHVoQ4oqTOyIIwiy2f9s5qWJu24cKguow16v4MssWiT25ScbvYWbKatRN9YR9Nm5MTIQ==" saltValue="xR5VcWHhXxv/x8p35C1dO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242055</v>
      </c>
      <c r="D6" s="33">
        <f t="shared" si="3"/>
        <v>46</v>
      </c>
      <c r="E6" s="33">
        <f t="shared" si="3"/>
        <v>17</v>
      </c>
      <c r="F6" s="33">
        <f t="shared" si="3"/>
        <v>1</v>
      </c>
      <c r="G6" s="33">
        <f t="shared" si="3"/>
        <v>0</v>
      </c>
      <c r="H6" s="33" t="str">
        <f t="shared" si="3"/>
        <v>三重県　桑名市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63.02</v>
      </c>
      <c r="P6" s="34">
        <f t="shared" si="3"/>
        <v>75.599999999999994</v>
      </c>
      <c r="Q6" s="34">
        <f t="shared" si="3"/>
        <v>84.91</v>
      </c>
      <c r="R6" s="34">
        <f t="shared" si="3"/>
        <v>3433</v>
      </c>
      <c r="S6" s="34">
        <f t="shared" si="3"/>
        <v>142930</v>
      </c>
      <c r="T6" s="34">
        <f t="shared" si="3"/>
        <v>136.68</v>
      </c>
      <c r="U6" s="34">
        <f t="shared" si="3"/>
        <v>1045.73</v>
      </c>
      <c r="V6" s="34">
        <f t="shared" si="3"/>
        <v>107955</v>
      </c>
      <c r="W6" s="34">
        <f t="shared" si="3"/>
        <v>23.2</v>
      </c>
      <c r="X6" s="34">
        <f t="shared" si="3"/>
        <v>4653.2299999999996</v>
      </c>
      <c r="Y6" s="35">
        <f>IF(Y7="",NA(),Y7)</f>
        <v>99.75</v>
      </c>
      <c r="Z6" s="35">
        <f t="shared" ref="Z6:AH6" si="4">IF(Z7="",NA(),Z7)</f>
        <v>102.22</v>
      </c>
      <c r="AA6" s="35">
        <f t="shared" si="4"/>
        <v>104.46</v>
      </c>
      <c r="AB6" s="35">
        <f t="shared" si="4"/>
        <v>105.61</v>
      </c>
      <c r="AC6" s="35">
        <f t="shared" si="4"/>
        <v>103.51</v>
      </c>
      <c r="AD6" s="35">
        <f t="shared" si="4"/>
        <v>105.07</v>
      </c>
      <c r="AE6" s="35">
        <f t="shared" si="4"/>
        <v>108.53</v>
      </c>
      <c r="AF6" s="35">
        <f t="shared" si="4"/>
        <v>108.52</v>
      </c>
      <c r="AG6" s="35">
        <f t="shared" si="4"/>
        <v>109.12</v>
      </c>
      <c r="AH6" s="35">
        <f t="shared" si="4"/>
        <v>110.22</v>
      </c>
      <c r="AI6" s="34" t="str">
        <f>IF(AI7="","",IF(AI7="-","【-】","【"&amp;SUBSTITUTE(TEXT(AI7,"#,##0.00"),"-","△")&amp;"】"))</f>
        <v>【108.80】</v>
      </c>
      <c r="AJ6" s="35">
        <f>IF(AJ7="",NA(),AJ7)</f>
        <v>14.05</v>
      </c>
      <c r="AK6" s="34">
        <f t="shared" ref="AK6:AS6" si="5">IF(AK7="",NA(),AK7)</f>
        <v>0</v>
      </c>
      <c r="AL6" s="34">
        <f t="shared" si="5"/>
        <v>0</v>
      </c>
      <c r="AM6" s="34">
        <f t="shared" si="5"/>
        <v>0</v>
      </c>
      <c r="AN6" s="34">
        <f t="shared" si="5"/>
        <v>0</v>
      </c>
      <c r="AO6" s="35">
        <f t="shared" si="5"/>
        <v>23.32</v>
      </c>
      <c r="AP6" s="35">
        <f t="shared" si="5"/>
        <v>4.72</v>
      </c>
      <c r="AQ6" s="35">
        <f t="shared" si="5"/>
        <v>4.87</v>
      </c>
      <c r="AR6" s="35">
        <f t="shared" si="5"/>
        <v>3.8</v>
      </c>
      <c r="AS6" s="35">
        <f t="shared" si="5"/>
        <v>3.21</v>
      </c>
      <c r="AT6" s="34" t="str">
        <f>IF(AT7="","",IF(AT7="-","【-】","【"&amp;SUBSTITUTE(TEXT(AT7,"#,##0.00"),"-","△")&amp;"】"))</f>
        <v>【4.27】</v>
      </c>
      <c r="AU6" s="35">
        <f>IF(AU7="",NA(),AU7)</f>
        <v>109.64</v>
      </c>
      <c r="AV6" s="35">
        <f t="shared" ref="AV6:BD6" si="6">IF(AV7="",NA(),AV7)</f>
        <v>31</v>
      </c>
      <c r="AW6" s="35">
        <f t="shared" si="6"/>
        <v>28.36</v>
      </c>
      <c r="AX6" s="35">
        <f t="shared" si="6"/>
        <v>32.78</v>
      </c>
      <c r="AY6" s="35">
        <f t="shared" si="6"/>
        <v>45.21</v>
      </c>
      <c r="AZ6" s="35">
        <f t="shared" si="6"/>
        <v>179.3</v>
      </c>
      <c r="BA6" s="35">
        <f t="shared" si="6"/>
        <v>45.99</v>
      </c>
      <c r="BB6" s="35">
        <f t="shared" si="6"/>
        <v>47.32</v>
      </c>
      <c r="BC6" s="35">
        <f t="shared" si="6"/>
        <v>49.96</v>
      </c>
      <c r="BD6" s="35">
        <f t="shared" si="6"/>
        <v>58.04</v>
      </c>
      <c r="BE6" s="34" t="str">
        <f>IF(BE7="","",IF(BE7="-","【-】","【"&amp;SUBSTITUTE(TEXT(BE7,"#,##0.00"),"-","△")&amp;"】"))</f>
        <v>【66.41】</v>
      </c>
      <c r="BF6" s="35">
        <f>IF(BF7="",NA(),BF7)</f>
        <v>1511.27</v>
      </c>
      <c r="BG6" s="35">
        <f t="shared" ref="BG6:BO6" si="7">IF(BG7="",NA(),BG7)</f>
        <v>1417.16</v>
      </c>
      <c r="BH6" s="35">
        <f t="shared" si="7"/>
        <v>899.09</v>
      </c>
      <c r="BI6" s="35">
        <f t="shared" si="7"/>
        <v>868.54</v>
      </c>
      <c r="BJ6" s="35">
        <f t="shared" si="7"/>
        <v>1069.52</v>
      </c>
      <c r="BK6" s="35">
        <f t="shared" si="7"/>
        <v>924.44</v>
      </c>
      <c r="BL6" s="35">
        <f t="shared" si="7"/>
        <v>963.16</v>
      </c>
      <c r="BM6" s="35">
        <f t="shared" si="7"/>
        <v>1017.47</v>
      </c>
      <c r="BN6" s="35">
        <f t="shared" si="7"/>
        <v>970.35</v>
      </c>
      <c r="BO6" s="35">
        <f t="shared" si="7"/>
        <v>917.29</v>
      </c>
      <c r="BP6" s="34" t="str">
        <f>IF(BP7="","",IF(BP7="-","【-】","【"&amp;SUBSTITUTE(TEXT(BP7,"#,##0.00"),"-","△")&amp;"】"))</f>
        <v>【707.33】</v>
      </c>
      <c r="BQ6" s="35">
        <f>IF(BQ7="",NA(),BQ7)</f>
        <v>86.31</v>
      </c>
      <c r="BR6" s="35">
        <f t="shared" ref="BR6:BZ6" si="8">IF(BR7="",NA(),BR7)</f>
        <v>100.16</v>
      </c>
      <c r="BS6" s="35">
        <f t="shared" si="8"/>
        <v>100</v>
      </c>
      <c r="BT6" s="35">
        <f t="shared" si="8"/>
        <v>100</v>
      </c>
      <c r="BU6" s="35">
        <f t="shared" si="8"/>
        <v>100.83</v>
      </c>
      <c r="BV6" s="35">
        <f t="shared" si="8"/>
        <v>90.24</v>
      </c>
      <c r="BW6" s="35">
        <f t="shared" si="8"/>
        <v>94.82</v>
      </c>
      <c r="BX6" s="35">
        <f t="shared" si="8"/>
        <v>96.37</v>
      </c>
      <c r="BY6" s="35">
        <f t="shared" si="8"/>
        <v>99.26</v>
      </c>
      <c r="BZ6" s="35">
        <f t="shared" si="8"/>
        <v>99.67</v>
      </c>
      <c r="CA6" s="34" t="str">
        <f>IF(CA7="","",IF(CA7="-","【-】","【"&amp;SUBSTITUTE(TEXT(CA7,"#,##0.00"),"-","△")&amp;"】"))</f>
        <v>【101.26】</v>
      </c>
      <c r="CB6" s="35">
        <f>IF(CB7="",NA(),CB7)</f>
        <v>180.97</v>
      </c>
      <c r="CC6" s="35">
        <f t="shared" ref="CC6:CK6" si="9">IF(CC7="",NA(),CC7)</f>
        <v>161.91</v>
      </c>
      <c r="CD6" s="35">
        <f t="shared" si="9"/>
        <v>163.05000000000001</v>
      </c>
      <c r="CE6" s="35">
        <f t="shared" si="9"/>
        <v>163.98</v>
      </c>
      <c r="CF6" s="35">
        <f t="shared" si="9"/>
        <v>185.57</v>
      </c>
      <c r="CG6" s="35">
        <f t="shared" si="9"/>
        <v>170.22</v>
      </c>
      <c r="CH6" s="35">
        <f t="shared" si="9"/>
        <v>162.88</v>
      </c>
      <c r="CI6" s="35">
        <f t="shared" si="9"/>
        <v>162.65</v>
      </c>
      <c r="CJ6" s="35">
        <f t="shared" si="9"/>
        <v>159.53</v>
      </c>
      <c r="CK6" s="35">
        <f t="shared" si="9"/>
        <v>159.6</v>
      </c>
      <c r="CL6" s="34" t="str">
        <f>IF(CL7="","",IF(CL7="-","【-】","【"&amp;SUBSTITUTE(TEXT(CL7,"#,##0.00"),"-","△")&amp;"】"))</f>
        <v>【136.39】</v>
      </c>
      <c r="CM6" s="35">
        <f>IF(CM7="",NA(),CM7)</f>
        <v>387.67</v>
      </c>
      <c r="CN6" s="35">
        <f t="shared" ref="CN6:CV6" si="10">IF(CN7="",NA(),CN7)</f>
        <v>400.32</v>
      </c>
      <c r="CO6" s="35">
        <f t="shared" si="10"/>
        <v>412.26</v>
      </c>
      <c r="CP6" s="35">
        <f t="shared" si="10"/>
        <v>408.68</v>
      </c>
      <c r="CQ6" s="35">
        <f t="shared" si="10"/>
        <v>411.87</v>
      </c>
      <c r="CR6" s="35">
        <f t="shared" si="10"/>
        <v>67.099999999999994</v>
      </c>
      <c r="CS6" s="35">
        <f t="shared" si="10"/>
        <v>67.95</v>
      </c>
      <c r="CT6" s="35">
        <f t="shared" si="10"/>
        <v>66.63</v>
      </c>
      <c r="CU6" s="35">
        <f t="shared" si="10"/>
        <v>67.040000000000006</v>
      </c>
      <c r="CV6" s="35">
        <f t="shared" si="10"/>
        <v>66.34</v>
      </c>
      <c r="CW6" s="34" t="str">
        <f>IF(CW7="","",IF(CW7="-","【-】","【"&amp;SUBSTITUTE(TEXT(CW7,"#,##0.00"),"-","△")&amp;"】"))</f>
        <v>【60.13】</v>
      </c>
      <c r="CX6" s="35">
        <f>IF(CX7="",NA(),CX7)</f>
        <v>94.62</v>
      </c>
      <c r="CY6" s="35">
        <f t="shared" ref="CY6:DG6" si="11">IF(CY7="",NA(),CY7)</f>
        <v>95.16</v>
      </c>
      <c r="CZ6" s="35">
        <f t="shared" si="11"/>
        <v>95.53</v>
      </c>
      <c r="DA6" s="35">
        <f t="shared" si="11"/>
        <v>95.98</v>
      </c>
      <c r="DB6" s="35">
        <f t="shared" si="11"/>
        <v>95.95</v>
      </c>
      <c r="DC6" s="35">
        <f t="shared" si="11"/>
        <v>93.01</v>
      </c>
      <c r="DD6" s="35">
        <f t="shared" si="11"/>
        <v>93.12</v>
      </c>
      <c r="DE6" s="35">
        <f t="shared" si="11"/>
        <v>93.38</v>
      </c>
      <c r="DF6" s="35">
        <f t="shared" si="11"/>
        <v>93.5</v>
      </c>
      <c r="DG6" s="35">
        <f t="shared" si="11"/>
        <v>93.86</v>
      </c>
      <c r="DH6" s="34" t="str">
        <f>IF(DH7="","",IF(DH7="-","【-】","【"&amp;SUBSTITUTE(TEXT(DH7,"#,##0.00"),"-","△")&amp;"】"))</f>
        <v>【95.06】</v>
      </c>
      <c r="DI6" s="35">
        <f>IF(DI7="",NA(),DI7)</f>
        <v>4.32</v>
      </c>
      <c r="DJ6" s="35">
        <f t="shared" ref="DJ6:DR6" si="12">IF(DJ7="",NA(),DJ7)</f>
        <v>14.07</v>
      </c>
      <c r="DK6" s="35">
        <f t="shared" si="12"/>
        <v>16.739999999999998</v>
      </c>
      <c r="DL6" s="35">
        <f t="shared" si="12"/>
        <v>19.329999999999998</v>
      </c>
      <c r="DM6" s="35">
        <f t="shared" si="12"/>
        <v>21.93</v>
      </c>
      <c r="DN6" s="35">
        <f t="shared" si="12"/>
        <v>16.559999999999999</v>
      </c>
      <c r="DO6" s="35">
        <f t="shared" si="12"/>
        <v>28.35</v>
      </c>
      <c r="DP6" s="35">
        <f t="shared" si="12"/>
        <v>27.96</v>
      </c>
      <c r="DQ6" s="35">
        <f t="shared" si="12"/>
        <v>28.81</v>
      </c>
      <c r="DR6" s="35">
        <f t="shared" si="12"/>
        <v>31.19</v>
      </c>
      <c r="DS6" s="34" t="str">
        <f>IF(DS7="","",IF(DS7="-","【-】","【"&amp;SUBSTITUTE(TEXT(DS7,"#,##0.00"),"-","△")&amp;"】"))</f>
        <v>【38.13】</v>
      </c>
      <c r="DT6" s="35">
        <f>IF(DT7="",NA(),DT7)</f>
        <v>0.18</v>
      </c>
      <c r="DU6" s="35">
        <f t="shared" ref="DU6:EC6" si="13">IF(DU7="",NA(),DU7)</f>
        <v>0.2</v>
      </c>
      <c r="DV6" s="35">
        <f t="shared" si="13"/>
        <v>0.22</v>
      </c>
      <c r="DW6" s="35">
        <f t="shared" si="13"/>
        <v>0.28000000000000003</v>
      </c>
      <c r="DX6" s="35">
        <f t="shared" si="13"/>
        <v>0.28000000000000003</v>
      </c>
      <c r="DY6" s="35">
        <f t="shared" si="13"/>
        <v>2.82</v>
      </c>
      <c r="DZ6" s="35">
        <f t="shared" si="13"/>
        <v>3.05</v>
      </c>
      <c r="EA6" s="35">
        <f t="shared" si="13"/>
        <v>3.4</v>
      </c>
      <c r="EB6" s="35">
        <f t="shared" si="13"/>
        <v>3.84</v>
      </c>
      <c r="EC6" s="35">
        <f t="shared" si="13"/>
        <v>4.3099999999999996</v>
      </c>
      <c r="ED6" s="34" t="str">
        <f>IF(ED7="","",IF(ED7="-","【-】","【"&amp;SUBSTITUTE(TEXT(ED7,"#,##0.00"),"-","△")&amp;"】"))</f>
        <v>【5.37】</v>
      </c>
      <c r="EE6" s="34">
        <f>IF(EE7="",NA(),EE7)</f>
        <v>0</v>
      </c>
      <c r="EF6" s="34">
        <f t="shared" ref="EF6:EN6" si="14">IF(EF7="",NA(),EF7)</f>
        <v>0</v>
      </c>
      <c r="EG6" s="34">
        <f t="shared" si="14"/>
        <v>0</v>
      </c>
      <c r="EH6" s="34">
        <f t="shared" si="14"/>
        <v>0</v>
      </c>
      <c r="EI6" s="34">
        <f t="shared" si="14"/>
        <v>0</v>
      </c>
      <c r="EJ6" s="35">
        <f t="shared" si="14"/>
        <v>0.11</v>
      </c>
      <c r="EK6" s="35">
        <f t="shared" si="14"/>
        <v>0.08</v>
      </c>
      <c r="EL6" s="35">
        <f t="shared" si="14"/>
        <v>0.22</v>
      </c>
      <c r="EM6" s="35">
        <f t="shared" si="14"/>
        <v>0.28000000000000003</v>
      </c>
      <c r="EN6" s="35">
        <f t="shared" si="14"/>
        <v>0.21</v>
      </c>
      <c r="EO6" s="34" t="str">
        <f>IF(EO7="","",IF(EO7="-","【-】","【"&amp;SUBSTITUTE(TEXT(EO7,"#,##0.00"),"-","△")&amp;"】"))</f>
        <v>【0.23】</v>
      </c>
    </row>
    <row r="7" spans="1:148" s="36" customFormat="1" x14ac:dyDescent="0.15">
      <c r="A7" s="28"/>
      <c r="B7" s="37">
        <v>2017</v>
      </c>
      <c r="C7" s="37">
        <v>242055</v>
      </c>
      <c r="D7" s="37">
        <v>46</v>
      </c>
      <c r="E7" s="37">
        <v>17</v>
      </c>
      <c r="F7" s="37">
        <v>1</v>
      </c>
      <c r="G7" s="37">
        <v>0</v>
      </c>
      <c r="H7" s="37" t="s">
        <v>108</v>
      </c>
      <c r="I7" s="37" t="s">
        <v>109</v>
      </c>
      <c r="J7" s="37" t="s">
        <v>110</v>
      </c>
      <c r="K7" s="37" t="s">
        <v>111</v>
      </c>
      <c r="L7" s="37" t="s">
        <v>112</v>
      </c>
      <c r="M7" s="37" t="s">
        <v>113</v>
      </c>
      <c r="N7" s="38" t="s">
        <v>114</v>
      </c>
      <c r="O7" s="38">
        <v>63.02</v>
      </c>
      <c r="P7" s="38">
        <v>75.599999999999994</v>
      </c>
      <c r="Q7" s="38">
        <v>84.91</v>
      </c>
      <c r="R7" s="38">
        <v>3433</v>
      </c>
      <c r="S7" s="38">
        <v>142930</v>
      </c>
      <c r="T7" s="38">
        <v>136.68</v>
      </c>
      <c r="U7" s="38">
        <v>1045.73</v>
      </c>
      <c r="V7" s="38">
        <v>107955</v>
      </c>
      <c r="W7" s="38">
        <v>23.2</v>
      </c>
      <c r="X7" s="38">
        <v>4653.2299999999996</v>
      </c>
      <c r="Y7" s="38">
        <v>99.75</v>
      </c>
      <c r="Z7" s="38">
        <v>102.22</v>
      </c>
      <c r="AA7" s="38">
        <v>104.46</v>
      </c>
      <c r="AB7" s="38">
        <v>105.61</v>
      </c>
      <c r="AC7" s="38">
        <v>103.51</v>
      </c>
      <c r="AD7" s="38">
        <v>105.07</v>
      </c>
      <c r="AE7" s="38">
        <v>108.53</v>
      </c>
      <c r="AF7" s="38">
        <v>108.52</v>
      </c>
      <c r="AG7" s="38">
        <v>109.12</v>
      </c>
      <c r="AH7" s="38">
        <v>110.22</v>
      </c>
      <c r="AI7" s="38">
        <v>108.8</v>
      </c>
      <c r="AJ7" s="38">
        <v>14.05</v>
      </c>
      <c r="AK7" s="38">
        <v>0</v>
      </c>
      <c r="AL7" s="38">
        <v>0</v>
      </c>
      <c r="AM7" s="38">
        <v>0</v>
      </c>
      <c r="AN7" s="38">
        <v>0</v>
      </c>
      <c r="AO7" s="38">
        <v>23.32</v>
      </c>
      <c r="AP7" s="38">
        <v>4.72</v>
      </c>
      <c r="AQ7" s="38">
        <v>4.87</v>
      </c>
      <c r="AR7" s="38">
        <v>3.8</v>
      </c>
      <c r="AS7" s="38">
        <v>3.21</v>
      </c>
      <c r="AT7" s="38">
        <v>4.2699999999999996</v>
      </c>
      <c r="AU7" s="38">
        <v>109.64</v>
      </c>
      <c r="AV7" s="38">
        <v>31</v>
      </c>
      <c r="AW7" s="38">
        <v>28.36</v>
      </c>
      <c r="AX7" s="38">
        <v>32.78</v>
      </c>
      <c r="AY7" s="38">
        <v>45.21</v>
      </c>
      <c r="AZ7" s="38">
        <v>179.3</v>
      </c>
      <c r="BA7" s="38">
        <v>45.99</v>
      </c>
      <c r="BB7" s="38">
        <v>47.32</v>
      </c>
      <c r="BC7" s="38">
        <v>49.96</v>
      </c>
      <c r="BD7" s="38">
        <v>58.04</v>
      </c>
      <c r="BE7" s="38">
        <v>66.41</v>
      </c>
      <c r="BF7" s="38">
        <v>1511.27</v>
      </c>
      <c r="BG7" s="38">
        <v>1417.16</v>
      </c>
      <c r="BH7" s="38">
        <v>899.09</v>
      </c>
      <c r="BI7" s="38">
        <v>868.54</v>
      </c>
      <c r="BJ7" s="38">
        <v>1069.52</v>
      </c>
      <c r="BK7" s="38">
        <v>924.44</v>
      </c>
      <c r="BL7" s="38">
        <v>963.16</v>
      </c>
      <c r="BM7" s="38">
        <v>1017.47</v>
      </c>
      <c r="BN7" s="38">
        <v>970.35</v>
      </c>
      <c r="BO7" s="38">
        <v>917.29</v>
      </c>
      <c r="BP7" s="38">
        <v>707.33</v>
      </c>
      <c r="BQ7" s="38">
        <v>86.31</v>
      </c>
      <c r="BR7" s="38">
        <v>100.16</v>
      </c>
      <c r="BS7" s="38">
        <v>100</v>
      </c>
      <c r="BT7" s="38">
        <v>100</v>
      </c>
      <c r="BU7" s="38">
        <v>100.83</v>
      </c>
      <c r="BV7" s="38">
        <v>90.24</v>
      </c>
      <c r="BW7" s="38">
        <v>94.82</v>
      </c>
      <c r="BX7" s="38">
        <v>96.37</v>
      </c>
      <c r="BY7" s="38">
        <v>99.26</v>
      </c>
      <c r="BZ7" s="38">
        <v>99.67</v>
      </c>
      <c r="CA7" s="38">
        <v>101.26</v>
      </c>
      <c r="CB7" s="38">
        <v>180.97</v>
      </c>
      <c r="CC7" s="38">
        <v>161.91</v>
      </c>
      <c r="CD7" s="38">
        <v>163.05000000000001</v>
      </c>
      <c r="CE7" s="38">
        <v>163.98</v>
      </c>
      <c r="CF7" s="38">
        <v>185.57</v>
      </c>
      <c r="CG7" s="38">
        <v>170.22</v>
      </c>
      <c r="CH7" s="38">
        <v>162.88</v>
      </c>
      <c r="CI7" s="38">
        <v>162.65</v>
      </c>
      <c r="CJ7" s="38">
        <v>159.53</v>
      </c>
      <c r="CK7" s="38">
        <v>159.6</v>
      </c>
      <c r="CL7" s="38">
        <v>136.38999999999999</v>
      </c>
      <c r="CM7" s="38">
        <v>387.67</v>
      </c>
      <c r="CN7" s="38">
        <v>400.32</v>
      </c>
      <c r="CO7" s="38">
        <v>412.26</v>
      </c>
      <c r="CP7" s="38">
        <v>408.68</v>
      </c>
      <c r="CQ7" s="38">
        <v>411.87</v>
      </c>
      <c r="CR7" s="38">
        <v>67.099999999999994</v>
      </c>
      <c r="CS7" s="38">
        <v>67.95</v>
      </c>
      <c r="CT7" s="38">
        <v>66.63</v>
      </c>
      <c r="CU7" s="38">
        <v>67.040000000000006</v>
      </c>
      <c r="CV7" s="38">
        <v>66.34</v>
      </c>
      <c r="CW7" s="38">
        <v>60.13</v>
      </c>
      <c r="CX7" s="38">
        <v>94.62</v>
      </c>
      <c r="CY7" s="38">
        <v>95.16</v>
      </c>
      <c r="CZ7" s="38">
        <v>95.53</v>
      </c>
      <c r="DA7" s="38">
        <v>95.98</v>
      </c>
      <c r="DB7" s="38">
        <v>95.95</v>
      </c>
      <c r="DC7" s="38">
        <v>93.01</v>
      </c>
      <c r="DD7" s="38">
        <v>93.12</v>
      </c>
      <c r="DE7" s="38">
        <v>93.38</v>
      </c>
      <c r="DF7" s="38">
        <v>93.5</v>
      </c>
      <c r="DG7" s="38">
        <v>93.86</v>
      </c>
      <c r="DH7" s="38">
        <v>95.06</v>
      </c>
      <c r="DI7" s="38">
        <v>4.32</v>
      </c>
      <c r="DJ7" s="38">
        <v>14.07</v>
      </c>
      <c r="DK7" s="38">
        <v>16.739999999999998</v>
      </c>
      <c r="DL7" s="38">
        <v>19.329999999999998</v>
      </c>
      <c r="DM7" s="38">
        <v>21.93</v>
      </c>
      <c r="DN7" s="38">
        <v>16.559999999999999</v>
      </c>
      <c r="DO7" s="38">
        <v>28.35</v>
      </c>
      <c r="DP7" s="38">
        <v>27.96</v>
      </c>
      <c r="DQ7" s="38">
        <v>28.81</v>
      </c>
      <c r="DR7" s="38">
        <v>31.19</v>
      </c>
      <c r="DS7" s="38">
        <v>38.130000000000003</v>
      </c>
      <c r="DT7" s="38">
        <v>0.18</v>
      </c>
      <c r="DU7" s="38">
        <v>0.2</v>
      </c>
      <c r="DV7" s="38">
        <v>0.22</v>
      </c>
      <c r="DW7" s="38">
        <v>0.28000000000000003</v>
      </c>
      <c r="DX7" s="38">
        <v>0.28000000000000003</v>
      </c>
      <c r="DY7" s="38">
        <v>2.82</v>
      </c>
      <c r="DZ7" s="38">
        <v>3.05</v>
      </c>
      <c r="EA7" s="38">
        <v>3.4</v>
      </c>
      <c r="EB7" s="38">
        <v>3.84</v>
      </c>
      <c r="EC7" s="38">
        <v>4.3099999999999996</v>
      </c>
      <c r="ED7" s="38">
        <v>5.37</v>
      </c>
      <c r="EE7" s="38">
        <v>0</v>
      </c>
      <c r="EF7" s="38">
        <v>0</v>
      </c>
      <c r="EG7" s="38">
        <v>0</v>
      </c>
      <c r="EH7" s="38">
        <v>0</v>
      </c>
      <c r="EI7" s="38">
        <v>0</v>
      </c>
      <c r="EJ7" s="38">
        <v>0.11</v>
      </c>
      <c r="EK7" s="38">
        <v>0.08</v>
      </c>
      <c r="EL7" s="38">
        <v>0.22</v>
      </c>
      <c r="EM7" s="38">
        <v>0.28000000000000003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桑名市役所</cp:lastModifiedBy>
  <cp:lastPrinted>2019-01-25T06:17:09Z</cp:lastPrinted>
  <dcterms:created xsi:type="dcterms:W3CDTF">2018-12-03T08:49:33Z</dcterms:created>
  <dcterms:modified xsi:type="dcterms:W3CDTF">2019-02-13T05:01:27Z</dcterms:modified>
  <cp:category/>
</cp:coreProperties>
</file>