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iE9yZPQTcZKUyAp7M4SADO4rDZoFzA/fuHKnBtVQHHtFBu9zyck2IhKzbTEzFXD1k4KPlsmXjfmnHbY+8wOOQ==" workbookSaltValue="JyjtE8oxDPiWIkrN+4JtZ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<sst xmlns="http://schemas.openxmlformats.org/spreadsheetml/2006/main" count="232" uniqueCount="120">
  <si>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</si>
  <si>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</si>
  <si>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</si>
  <si>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</si>
  <si>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</si>
  <si>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</si>
  <si>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</si>
  <si>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</si>
  <si>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</si>
  <si>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</si>
  <si>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</si>
  <si>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</si>
  <si>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</si>
  <si>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</si>
  <si>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</si>
  <si>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</si>
  <si>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</si>
  <si>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</si>
  <si>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</si>
  <si>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</si>
  <si>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</si>
  <si>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</si>
  <si>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</si>
  <si>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</si>
  <si>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</si>
  <si>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</si>
  <si>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</si>
  <si>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</si>
  <si>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</si>
  <si>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</si>
  <si>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</si>
  <si>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</si>
  <si>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</si>
  <si>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</si>
  <si>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</si>
  <si>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</si>
  <si>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</si>
  <si>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</si>
  <si>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</si>
  <si>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</si>
  <si>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</si>
  <si>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</si>
  <si>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</si>
  <si>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</si>
  <si>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</si>
  <si>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</si>
  <si>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</si>
  <si>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</si>
  <si>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</si>
  <si>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</si>
  <si>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</si>
  <si>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</si>
  <si>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</si>
  <si>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</si>
  <si>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</si>
  <si>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</si>
  <si>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</si>
  <si>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</si>
  <si>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</si>
  <si>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</si>
  <si>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</si>
  <si>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</si>
  <si>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</si>
  <si>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</si>
  <si>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</si>
  <si>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</si>
  <si>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</si>
  <si>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</si>
  <si>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</si>
  <si>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</si>
  <si>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</si>
  <si>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</si>
  <si>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</si>
  <si>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</si>
  <si>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</si>
  <si>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</si>
  <si>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</si>
  <si>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</si>
  <si>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</si>
  <si>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</si>
  <si>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</si>
  <si>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</si>
  <si>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</si>
  <si>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</si>
  <si>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</si>
  <si>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</si>
  <si>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</si>
  <si>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</si>
  <si>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</si>
  <si>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</si>
  <si>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</si>
  <si>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</si>
  <si>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</si>
  <si>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</si>
  <si>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</si>
  <si>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</si>
  <si>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</si>
  <si>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</si>
  <si>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</si>
  <si>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</si>
  <si>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</si>
  <si>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</si>
  <si>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</si>
  <si>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</si>
  <si>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</si>
  <si>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</si>
  <si>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</si>
  <si>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</si>
  <si>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</si>
  <si>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</si>
  <si>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</si>
  <si>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</si>
  <si>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</si>
  <si>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</si>
  <si>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</si>
  <si>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</si>
  <si>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</si>
  <si>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現在、平成23年度から平成32年度を計画期間とする名張市水道ビジョンに基づき、安全で安定した水道水が供給できるよう老朽化施設・老朽管の更新や耐震化に取り組んでいます。
　今後は、管路経年化率が上昇するなか、更新需要はますます増加していく一方、人口減少や節水技術の進展により、給水量は減少していくものと想定されます。また、施設更新時に必要な資金について、新設時にあった工事負担金等の財源は見込めません。
　こうした状況の中、アセットマネジメント（資産管理）による長期的な視点のもと、水道料金の適正化を図るとともに企業債も活用しながら、計画的な事業運営を実施していきます。</t>
    <phoneticPr fontId="4"/>
  </si>
  <si>
    <t>①経常収支比率は、新会計基準の適用後のH26から単年度収支が黒字であることを示す100％以上となっています。
②累積欠損金は発生していません。
③短期的な債務に対する支払能力を表す流動比率は、新会計基準の適用により大きく減少したものの類似団体と同程度で、十分な現金等がある状況を示しています。
④企業債残高の規模を表す指標である企業債残高対給水収益率は、大規模更新工事の財源としてH27から起債しているため増加しているものの、類似団体より低い数値となっています。
⑤料金回収率は100％をやや下回っていますが、給水に係る費用は給水収益のほか加入金などの収益で賄えています。
⑥有収水量（料金収入の対象となった水量）1㎥あたりについて、どれだけ費用がかかっているかを表す給水原価は、支払利息等が少ないため、類似団体より低くなっています。
⑦施設利用率は、節水や人口減少により給水能力に余裕がある状況となっています。
⑧施設の稼働が収益につながっているかを判断する指標である有収率は、H23から計画的に漏水調査並びに老朽管の更新を進めており、類似団体と比べ高い数値となっています。</t>
    <rPh sb="177" eb="180">
      <t>ダイキボ</t>
    </rPh>
    <rPh sb="180" eb="182">
      <t>コウシン</t>
    </rPh>
    <rPh sb="182" eb="184">
      <t>コウジ</t>
    </rPh>
    <rPh sb="185" eb="187">
      <t>ザイゲン</t>
    </rPh>
    <rPh sb="195" eb="197">
      <t>キサイ</t>
    </rPh>
    <rPh sb="203" eb="205">
      <t>ゾウカ</t>
    </rPh>
    <rPh sb="213" eb="215">
      <t>ルイジ</t>
    </rPh>
    <rPh sb="215" eb="217">
      <t>ダンタイ</t>
    </rPh>
    <rPh sb="219" eb="220">
      <t>ヒク</t>
    </rPh>
    <rPh sb="221" eb="223">
      <t>スウチ</t>
    </rPh>
    <phoneticPr fontId="4"/>
  </si>
  <si>
    <t>①H29の有形固定資産減価償却率は、49.66％であり、保有資産が法定耐用年数の約半分を経過していることを示しています。類似団体と比べ若干高い数値となっています。
②法定耐用年数を超えた管路延長の割合を表す管路経年化率のH29数値は、24.56％と類似団体に比べ高めです。法定耐用年数を超えた管路を直ちにすべて更新する必要はないものの、数値は上昇傾向にあります。
③H23から名張市水道ビジョンに基づき管路の更新・耐震化を推進しています。H29の管路更新率は0.52％であり、類似団体と比べ低い数値となっています。経年化率が高まっていることを踏まえ更新投資の必要性が増しています。</t>
    <rPh sb="53" eb="54">
      <t>シメ</t>
    </rPh>
    <rPh sb="60" eb="62">
      <t>ルイジ</t>
    </rPh>
    <rPh sb="62" eb="64">
      <t>ダンタイ</t>
    </rPh>
    <rPh sb="65" eb="66">
      <t>クラ</t>
    </rPh>
    <rPh sb="67" eb="69">
      <t>ジャッカン</t>
    </rPh>
    <rPh sb="69" eb="70">
      <t>タカ</t>
    </rPh>
    <rPh sb="71" eb="73">
      <t>スウチ</t>
    </rPh>
    <rPh sb="243" eb="244">
      <t>クラ</t>
    </rPh>
    <rPh sb="245" eb="246">
      <t>ヒク</t>
    </rPh>
    <rPh sb="247" eb="249">
      <t>スウチ</t>
    </rPh>
    <rPh sb="257" eb="260">
      <t>ケイネンカ</t>
    </rPh>
    <rPh sb="260" eb="261">
      <t>リツ</t>
    </rPh>
    <rPh sb="262" eb="263">
      <t>タカ</t>
    </rPh>
    <rPh sb="271" eb="272">
      <t>フ</t>
    </rPh>
    <rPh sb="274" eb="276">
      <t>コウシン</t>
    </rPh>
    <rPh sb="276" eb="278">
      <t>トウシ</t>
    </rPh>
    <rPh sb="279" eb="282">
      <t>ヒツヨウセイ</t>
    </rPh>
    <rPh sb="283" eb="284">
      <t>マ</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</si>
</sst>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0.54</c:v>
                </c:pt>
                <c:pt idx="1">
                  <c:v>0.99</c:v>
                </c:pt>
                <c:pt idx="2">
                  <c:v>0.8</c:v>
                </c:pt>
                <c:pt idx="3">
                  <c:v>1.03</c:v>
                </c:pt>
                <c:pt idx="4">
                  <c:v>0.52</c:v>
                </c:pt>
              </c:numCache>
            </c:numRef>
          </c:val>
          <c:extLst xmlns:c16r2="http://schemas.microsoft.com/office/drawing/2015/06/chart">
            <c:ext xmlns:c16="http://schemas.microsoft.com/office/drawing/2014/chart" uri="{C3380CC4-5D6E-409C-BE32-E72D297353CC}">
              <c16:uniqueId val="{00000000-8079-4C96-A79F-CB5DA816CAF5}"/>
            </c:ext>
          </c:extLst>
        </c:ser>
        <c:dLbls>
          <c:showLegendKey val="0"/>
          <c:showVal val="0"/>
          <c:showCatName val="0"/>
          <c:showSerName val="0"/>
          <c:showPercent val="0"/>
          <c:showBubbleSize val="0"/>
        </c:dLbls>
        <c:gapWidth val="150"/>
        <c:axId val="88230528"/>
        <c:axId val="8823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8079-4C96-A79F-CB5DA816CAF5}"/>
            </c:ext>
          </c:extLst>
        </c:ser>
        <c:dLbls>
          <c:showLegendKey val="0"/>
          <c:showVal val="0"/>
          <c:showCatName val="0"/>
          <c:showSerName val="0"/>
          <c:showPercent val="0"/>
          <c:showBubbleSize val="0"/>
        </c:dLbls>
        <c:marker val="1"/>
        <c:smooth val="0"/>
        <c:axId val="88230528"/>
        <c:axId val="88236800"/>
      </c:lineChart>
      <c:dateAx>
        <c:axId val="88230528"/>
        <c:scaling>
          <c:orientation val="minMax"/>
        </c:scaling>
        <c:delete val="1"/>
        <c:axPos val="b"/>
        <c:numFmt formatCode="ge" sourceLinked="1"/>
        <c:majorTickMark val="none"/>
        <c:minorTickMark val="none"/>
        <c:tickLblPos val="none"/>
        <c:crossAx val="88236800"/>
        <c:crosses val="autoZero"/>
        <c:auto val="1"/>
        <c:lblOffset val="100"/>
        <c:baseTimeUnit val="years"/>
      </c:dateAx>
      <c:valAx>
        <c:axId val="882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57.34</c:v>
                </c:pt>
                <c:pt idx="1">
                  <c:v>55.69</c:v>
                </c:pt>
                <c:pt idx="2">
                  <c:v>55.21</c:v>
                </c:pt>
                <c:pt idx="3">
                  <c:v>55.63</c:v>
                </c:pt>
                <c:pt idx="4">
                  <c:v>56.92</c:v>
                </c:pt>
              </c:numCache>
            </c:numRef>
          </c:val>
          <c:extLst xmlns:c16r2="http://schemas.microsoft.com/office/drawing/2015/06/chart">
            <c:ext xmlns:c16="http://schemas.microsoft.com/office/drawing/2014/chart" uri="{C3380CC4-5D6E-409C-BE32-E72D297353CC}">
              <c16:uniqueId val="{00000000-AC10-4301-AA7A-C0E0775C109B}"/>
            </c:ext>
          </c:extLst>
        </c:ser>
        <c:dLbls>
          <c:showLegendKey val="0"/>
          <c:showVal val="0"/>
          <c:showCatName val="0"/>
          <c:showSerName val="0"/>
          <c:showPercent val="0"/>
          <c:showBubbleSize val="0"/>
        </c:dLbls>
        <c:gapWidth val="150"/>
        <c:axId val="92453504"/>
        <c:axId val="9245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AC10-4301-AA7A-C0E0775C109B}"/>
            </c:ext>
          </c:extLst>
        </c:ser>
        <c:dLbls>
          <c:showLegendKey val="0"/>
          <c:showVal val="0"/>
          <c:showCatName val="0"/>
          <c:showSerName val="0"/>
          <c:showPercent val="0"/>
          <c:showBubbleSize val="0"/>
        </c:dLbls>
        <c:marker val="1"/>
        <c:smooth val="0"/>
        <c:axId val="92453504"/>
        <c:axId val="92459776"/>
      </c:lineChart>
      <c:dateAx>
        <c:axId val="92453504"/>
        <c:scaling>
          <c:orientation val="minMax"/>
        </c:scaling>
        <c:delete val="1"/>
        <c:axPos val="b"/>
        <c:numFmt formatCode="ge" sourceLinked="1"/>
        <c:majorTickMark val="none"/>
        <c:minorTickMark val="none"/>
        <c:tickLblPos val="none"/>
        <c:crossAx val="92459776"/>
        <c:crosses val="autoZero"/>
        <c:auto val="1"/>
        <c:lblOffset val="100"/>
        <c:baseTimeUnit val="years"/>
      </c:dateAx>
      <c:valAx>
        <c:axId val="924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92.76</c:v>
                </c:pt>
                <c:pt idx="1">
                  <c:v>93.37</c:v>
                </c:pt>
                <c:pt idx="2">
                  <c:v>93.74</c:v>
                </c:pt>
                <c:pt idx="3">
                  <c:v>93.2</c:v>
                </c:pt>
                <c:pt idx="4">
                  <c:v>91.31</c:v>
                </c:pt>
              </c:numCache>
            </c:numRef>
          </c:val>
          <c:extLst xmlns:c16r2="http://schemas.microsoft.com/office/drawing/2015/06/chart">
            <c:ext xmlns:c16="http://schemas.microsoft.com/office/drawing/2014/chart" uri="{C3380CC4-5D6E-409C-BE32-E72D297353CC}">
              <c16:uniqueId val="{00000000-AC8B-449A-90FE-2ADCCD7EC591}"/>
            </c:ext>
          </c:extLst>
        </c:ser>
        <c:dLbls>
          <c:showLegendKey val="0"/>
          <c:showVal val="0"/>
          <c:showCatName val="0"/>
          <c:showSerName val="0"/>
          <c:showPercent val="0"/>
          <c:showBubbleSize val="0"/>
        </c:dLbls>
        <c:gapWidth val="150"/>
        <c:axId val="92515328"/>
        <c:axId val="925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AC8B-449A-90FE-2ADCCD7EC591}"/>
            </c:ext>
          </c:extLst>
        </c:ser>
        <c:dLbls>
          <c:showLegendKey val="0"/>
          <c:showVal val="0"/>
          <c:showCatName val="0"/>
          <c:showSerName val="0"/>
          <c:showPercent val="0"/>
          <c:showBubbleSize val="0"/>
        </c:dLbls>
        <c:marker val="1"/>
        <c:smooth val="0"/>
        <c:axId val="92515328"/>
        <c:axId val="92521600"/>
      </c:lineChart>
      <c:dateAx>
        <c:axId val="92515328"/>
        <c:scaling>
          <c:orientation val="minMax"/>
        </c:scaling>
        <c:delete val="1"/>
        <c:axPos val="b"/>
        <c:numFmt formatCode="ge" sourceLinked="1"/>
        <c:majorTickMark val="none"/>
        <c:minorTickMark val="none"/>
        <c:tickLblPos val="none"/>
        <c:crossAx val="92521600"/>
        <c:crosses val="autoZero"/>
        <c:auto val="1"/>
        <c:lblOffset val="100"/>
        <c:baseTimeUnit val="years"/>
      </c:dateAx>
      <c:valAx>
        <c:axId val="925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92.3</c:v>
                </c:pt>
                <c:pt idx="1">
                  <c:v>103.14</c:v>
                </c:pt>
                <c:pt idx="2">
                  <c:v>104.55</c:v>
                </c:pt>
                <c:pt idx="3">
                  <c:v>108.73</c:v>
                </c:pt>
                <c:pt idx="4">
                  <c:v>105.8</c:v>
                </c:pt>
              </c:numCache>
            </c:numRef>
          </c:val>
          <c:extLst xmlns:c16r2="http://schemas.microsoft.com/office/drawing/2015/06/chart">
            <c:ext xmlns:c16="http://schemas.microsoft.com/office/drawing/2014/chart" uri="{C3380CC4-5D6E-409C-BE32-E72D297353CC}">
              <c16:uniqueId val="{00000000-5A81-4A11-9850-844E67EE4667}"/>
            </c:ext>
          </c:extLst>
        </c:ser>
        <c:dLbls>
          <c:showLegendKey val="0"/>
          <c:showVal val="0"/>
          <c:showCatName val="0"/>
          <c:showSerName val="0"/>
          <c:showPercent val="0"/>
          <c:showBubbleSize val="0"/>
        </c:dLbls>
        <c:gapWidth val="150"/>
        <c:axId val="88263680"/>
        <c:axId val="8886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5A81-4A11-9850-844E67EE4667}"/>
            </c:ext>
          </c:extLst>
        </c:ser>
        <c:dLbls>
          <c:showLegendKey val="0"/>
          <c:showVal val="0"/>
          <c:showCatName val="0"/>
          <c:showSerName val="0"/>
          <c:showPercent val="0"/>
          <c:showBubbleSize val="0"/>
        </c:dLbls>
        <c:marker val="1"/>
        <c:smooth val="0"/>
        <c:axId val="88263680"/>
        <c:axId val="88867968"/>
      </c:lineChart>
      <c:dateAx>
        <c:axId val="88263680"/>
        <c:scaling>
          <c:orientation val="minMax"/>
        </c:scaling>
        <c:delete val="1"/>
        <c:axPos val="b"/>
        <c:numFmt formatCode="ge" sourceLinked="1"/>
        <c:majorTickMark val="none"/>
        <c:minorTickMark val="none"/>
        <c:tickLblPos val="none"/>
        <c:crossAx val="88867968"/>
        <c:crosses val="autoZero"/>
        <c:auto val="1"/>
        <c:lblOffset val="100"/>
        <c:baseTimeUnit val="years"/>
      </c:dateAx>
      <c:valAx>
        <c:axId val="8886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2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42.98</c:v>
                </c:pt>
                <c:pt idx="1">
                  <c:v>46.9</c:v>
                </c:pt>
                <c:pt idx="2">
                  <c:v>48.85</c:v>
                </c:pt>
                <c:pt idx="3">
                  <c:v>50.46</c:v>
                </c:pt>
                <c:pt idx="4">
                  <c:v>49.66</c:v>
                </c:pt>
              </c:numCache>
            </c:numRef>
          </c:val>
          <c:extLst xmlns:c16r2="http://schemas.microsoft.com/office/drawing/2015/06/chart">
            <c:ext xmlns:c16="http://schemas.microsoft.com/office/drawing/2014/chart" uri="{C3380CC4-5D6E-409C-BE32-E72D297353CC}">
              <c16:uniqueId val="{00000000-677C-40EC-B658-55273E5B7519}"/>
            </c:ext>
          </c:extLst>
        </c:ser>
        <c:dLbls>
          <c:showLegendKey val="0"/>
          <c:showVal val="0"/>
          <c:showCatName val="0"/>
          <c:showSerName val="0"/>
          <c:showPercent val="0"/>
          <c:showBubbleSize val="0"/>
        </c:dLbls>
        <c:gapWidth val="150"/>
        <c:axId val="88886656"/>
        <c:axId val="889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677C-40EC-B658-55273E5B7519}"/>
            </c:ext>
          </c:extLst>
        </c:ser>
        <c:dLbls>
          <c:showLegendKey val="0"/>
          <c:showVal val="0"/>
          <c:showCatName val="0"/>
          <c:showSerName val="0"/>
          <c:showPercent val="0"/>
          <c:showBubbleSize val="0"/>
        </c:dLbls>
        <c:marker val="1"/>
        <c:smooth val="0"/>
        <c:axId val="88886656"/>
        <c:axId val="88909312"/>
      </c:lineChart>
      <c:dateAx>
        <c:axId val="88886656"/>
        <c:scaling>
          <c:orientation val="minMax"/>
        </c:scaling>
        <c:delete val="1"/>
        <c:axPos val="b"/>
        <c:numFmt formatCode="ge" sourceLinked="1"/>
        <c:majorTickMark val="none"/>
        <c:minorTickMark val="none"/>
        <c:tickLblPos val="none"/>
        <c:crossAx val="88909312"/>
        <c:crosses val="autoZero"/>
        <c:auto val="1"/>
        <c:lblOffset val="100"/>
        <c:baseTimeUnit val="years"/>
      </c:dateAx>
      <c:valAx>
        <c:axId val="889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17.36</c:v>
                </c:pt>
                <c:pt idx="1">
                  <c:v>16.13</c:v>
                </c:pt>
                <c:pt idx="2">
                  <c:v>19.39</c:v>
                </c:pt>
                <c:pt idx="3">
                  <c:v>22.87</c:v>
                </c:pt>
                <c:pt idx="4">
                  <c:v>24.56</c:v>
                </c:pt>
              </c:numCache>
            </c:numRef>
          </c:val>
          <c:extLst xmlns:c16r2="http://schemas.microsoft.com/office/drawing/2015/06/chart">
            <c:ext xmlns:c16="http://schemas.microsoft.com/office/drawing/2014/chart" uri="{C3380CC4-5D6E-409C-BE32-E72D297353CC}">
              <c16:uniqueId val="{00000000-2256-43B4-A215-72DC2D183240}"/>
            </c:ext>
          </c:extLst>
        </c:ser>
        <c:dLbls>
          <c:showLegendKey val="0"/>
          <c:showVal val="0"/>
          <c:showCatName val="0"/>
          <c:showSerName val="0"/>
          <c:showPercent val="0"/>
          <c:showBubbleSize val="0"/>
        </c:dLbls>
        <c:gapWidth val="150"/>
        <c:axId val="90062848"/>
        <c:axId val="900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2256-43B4-A215-72DC2D183240}"/>
            </c:ext>
          </c:extLst>
        </c:ser>
        <c:dLbls>
          <c:showLegendKey val="0"/>
          <c:showVal val="0"/>
          <c:showCatName val="0"/>
          <c:showSerName val="0"/>
          <c:showPercent val="0"/>
          <c:showBubbleSize val="0"/>
        </c:dLbls>
        <c:marker val="1"/>
        <c:smooth val="0"/>
        <c:axId val="90062848"/>
        <c:axId val="90064768"/>
      </c:lineChart>
      <c:dateAx>
        <c:axId val="90062848"/>
        <c:scaling>
          <c:orientation val="minMax"/>
        </c:scaling>
        <c:delete val="1"/>
        <c:axPos val="b"/>
        <c:numFmt formatCode="ge" sourceLinked="1"/>
        <c:majorTickMark val="none"/>
        <c:minorTickMark val="none"/>
        <c:tickLblPos val="none"/>
        <c:crossAx val="90064768"/>
        <c:crosses val="autoZero"/>
        <c:auto val="1"/>
        <c:lblOffset val="100"/>
        <c:baseTimeUnit val="years"/>
      </c:dateAx>
      <c:valAx>
        <c:axId val="900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CD-44A2-A750-F4BFB71F6F1D}"/>
            </c:ext>
          </c:extLst>
        </c:ser>
        <c:dLbls>
          <c:showLegendKey val="0"/>
          <c:showVal val="0"/>
          <c:showCatName val="0"/>
          <c:showSerName val="0"/>
          <c:showPercent val="0"/>
          <c:showBubbleSize val="0"/>
        </c:dLbls>
        <c:gapWidth val="150"/>
        <c:axId val="90114304"/>
        <c:axId val="901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1CD-44A2-A750-F4BFB71F6F1D}"/>
            </c:ext>
          </c:extLst>
        </c:ser>
        <c:dLbls>
          <c:showLegendKey val="0"/>
          <c:showVal val="0"/>
          <c:showCatName val="0"/>
          <c:showSerName val="0"/>
          <c:showPercent val="0"/>
          <c:showBubbleSize val="0"/>
        </c:dLbls>
        <c:marker val="1"/>
        <c:smooth val="0"/>
        <c:axId val="90114304"/>
        <c:axId val="90116480"/>
      </c:lineChart>
      <c:dateAx>
        <c:axId val="90114304"/>
        <c:scaling>
          <c:orientation val="minMax"/>
        </c:scaling>
        <c:delete val="1"/>
        <c:axPos val="b"/>
        <c:numFmt formatCode="ge" sourceLinked="1"/>
        <c:majorTickMark val="none"/>
        <c:minorTickMark val="none"/>
        <c:tickLblPos val="none"/>
        <c:crossAx val="90116480"/>
        <c:crosses val="autoZero"/>
        <c:auto val="1"/>
        <c:lblOffset val="100"/>
        <c:baseTimeUnit val="years"/>
      </c:dateAx>
      <c:valAx>
        <c:axId val="9011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1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853.68</c:v>
                </c:pt>
                <c:pt idx="1">
                  <c:v>490.85</c:v>
                </c:pt>
                <c:pt idx="2">
                  <c:v>350.06</c:v>
                </c:pt>
                <c:pt idx="3">
                  <c:v>317.55</c:v>
                </c:pt>
                <c:pt idx="4">
                  <c:v>341.52</c:v>
                </c:pt>
              </c:numCache>
            </c:numRef>
          </c:val>
          <c:extLst xmlns:c16r2="http://schemas.microsoft.com/office/drawing/2015/06/chart">
            <c:ext xmlns:c16="http://schemas.microsoft.com/office/drawing/2014/chart" uri="{C3380CC4-5D6E-409C-BE32-E72D297353CC}">
              <c16:uniqueId val="{00000000-CA44-484F-9F8B-D12566C14E13}"/>
            </c:ext>
          </c:extLst>
        </c:ser>
        <c:dLbls>
          <c:showLegendKey val="0"/>
          <c:showVal val="0"/>
          <c:showCatName val="0"/>
          <c:showSerName val="0"/>
          <c:showPercent val="0"/>
          <c:showBubbleSize val="0"/>
        </c:dLbls>
        <c:gapWidth val="150"/>
        <c:axId val="90143744"/>
        <c:axId val="901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CA44-484F-9F8B-D12566C14E13}"/>
            </c:ext>
          </c:extLst>
        </c:ser>
        <c:dLbls>
          <c:showLegendKey val="0"/>
          <c:showVal val="0"/>
          <c:showCatName val="0"/>
          <c:showSerName val="0"/>
          <c:showPercent val="0"/>
          <c:showBubbleSize val="0"/>
        </c:dLbls>
        <c:marker val="1"/>
        <c:smooth val="0"/>
        <c:axId val="90143744"/>
        <c:axId val="90150016"/>
      </c:lineChart>
      <c:dateAx>
        <c:axId val="90143744"/>
        <c:scaling>
          <c:orientation val="minMax"/>
        </c:scaling>
        <c:delete val="1"/>
        <c:axPos val="b"/>
        <c:numFmt formatCode="ge" sourceLinked="1"/>
        <c:majorTickMark val="none"/>
        <c:minorTickMark val="none"/>
        <c:tickLblPos val="none"/>
        <c:crossAx val="90150016"/>
        <c:crosses val="autoZero"/>
        <c:auto val="1"/>
        <c:lblOffset val="100"/>
        <c:baseTimeUnit val="years"/>
      </c:dateAx>
      <c:valAx>
        <c:axId val="9015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1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44.54</c:v>
                </c:pt>
                <c:pt idx="1">
                  <c:v>43.53</c:v>
                </c:pt>
                <c:pt idx="2">
                  <c:v>69.3</c:v>
                </c:pt>
                <c:pt idx="3">
                  <c:v>103.82</c:v>
                </c:pt>
                <c:pt idx="4">
                  <c:v>143.02000000000001</c:v>
                </c:pt>
              </c:numCache>
            </c:numRef>
          </c:val>
          <c:extLst xmlns:c16r2="http://schemas.microsoft.com/office/drawing/2015/06/chart">
            <c:ext xmlns:c16="http://schemas.microsoft.com/office/drawing/2014/chart" uri="{C3380CC4-5D6E-409C-BE32-E72D297353CC}">
              <c16:uniqueId val="{00000000-4164-4DE5-8C43-76BEB910CBC5}"/>
            </c:ext>
          </c:extLst>
        </c:ser>
        <c:dLbls>
          <c:showLegendKey val="0"/>
          <c:showVal val="0"/>
          <c:showCatName val="0"/>
          <c:showSerName val="0"/>
          <c:showPercent val="0"/>
          <c:showBubbleSize val="0"/>
        </c:dLbls>
        <c:gapWidth val="150"/>
        <c:axId val="90193280"/>
        <c:axId val="901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4164-4DE5-8C43-76BEB910CBC5}"/>
            </c:ext>
          </c:extLst>
        </c:ser>
        <c:dLbls>
          <c:showLegendKey val="0"/>
          <c:showVal val="0"/>
          <c:showCatName val="0"/>
          <c:showSerName val="0"/>
          <c:showPercent val="0"/>
          <c:showBubbleSize val="0"/>
        </c:dLbls>
        <c:marker val="1"/>
        <c:smooth val="0"/>
        <c:axId val="90193280"/>
        <c:axId val="90199552"/>
      </c:lineChart>
      <c:dateAx>
        <c:axId val="90193280"/>
        <c:scaling>
          <c:orientation val="minMax"/>
        </c:scaling>
        <c:delete val="1"/>
        <c:axPos val="b"/>
        <c:numFmt formatCode="ge" sourceLinked="1"/>
        <c:majorTickMark val="none"/>
        <c:minorTickMark val="none"/>
        <c:tickLblPos val="none"/>
        <c:crossAx val="90199552"/>
        <c:crosses val="autoZero"/>
        <c:auto val="1"/>
        <c:lblOffset val="100"/>
        <c:baseTimeUnit val="years"/>
      </c:dateAx>
      <c:valAx>
        <c:axId val="9019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1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86.57</c:v>
                </c:pt>
                <c:pt idx="1">
                  <c:v>96.83</c:v>
                </c:pt>
                <c:pt idx="2">
                  <c:v>97.14</c:v>
                </c:pt>
                <c:pt idx="3">
                  <c:v>102.33</c:v>
                </c:pt>
                <c:pt idx="4">
                  <c:v>99.36</c:v>
                </c:pt>
              </c:numCache>
            </c:numRef>
          </c:val>
          <c:extLst xmlns:c16r2="http://schemas.microsoft.com/office/drawing/2015/06/chart">
            <c:ext xmlns:c16="http://schemas.microsoft.com/office/drawing/2014/chart" uri="{C3380CC4-5D6E-409C-BE32-E72D297353CC}">
              <c16:uniqueId val="{00000000-E6F9-49C2-BEBD-EB73B65D68C6}"/>
            </c:ext>
          </c:extLst>
        </c:ser>
        <c:dLbls>
          <c:showLegendKey val="0"/>
          <c:showVal val="0"/>
          <c:showCatName val="0"/>
          <c:showSerName val="0"/>
          <c:showPercent val="0"/>
          <c:showBubbleSize val="0"/>
        </c:dLbls>
        <c:gapWidth val="150"/>
        <c:axId val="90230784"/>
        <c:axId val="902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E6F9-49C2-BEBD-EB73B65D68C6}"/>
            </c:ext>
          </c:extLst>
        </c:ser>
        <c:dLbls>
          <c:showLegendKey val="0"/>
          <c:showVal val="0"/>
          <c:showCatName val="0"/>
          <c:showSerName val="0"/>
          <c:showPercent val="0"/>
          <c:showBubbleSize val="0"/>
        </c:dLbls>
        <c:marker val="1"/>
        <c:smooth val="0"/>
        <c:axId val="90230784"/>
        <c:axId val="90232704"/>
      </c:lineChart>
      <c:dateAx>
        <c:axId val="90230784"/>
        <c:scaling>
          <c:orientation val="minMax"/>
        </c:scaling>
        <c:delete val="1"/>
        <c:axPos val="b"/>
        <c:numFmt formatCode="ge" sourceLinked="1"/>
        <c:majorTickMark val="none"/>
        <c:minorTickMark val="none"/>
        <c:tickLblPos val="none"/>
        <c:crossAx val="90232704"/>
        <c:crosses val="autoZero"/>
        <c:auto val="1"/>
        <c:lblOffset val="100"/>
        <c:baseTimeUnit val="years"/>
      </c:dateAx>
      <c:valAx>
        <c:axId val="902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161.57</c:v>
                </c:pt>
                <c:pt idx="1">
                  <c:v>144.24</c:v>
                </c:pt>
                <c:pt idx="2">
                  <c:v>142.93</c:v>
                </c:pt>
                <c:pt idx="3">
                  <c:v>135.81</c:v>
                </c:pt>
                <c:pt idx="4">
                  <c:v>140.12</c:v>
                </c:pt>
              </c:numCache>
            </c:numRef>
          </c:val>
          <c:extLst xmlns:c16r2="http://schemas.microsoft.com/office/drawing/2015/06/chart">
            <c:ext xmlns:c16="http://schemas.microsoft.com/office/drawing/2014/chart" uri="{C3380CC4-5D6E-409C-BE32-E72D297353CC}">
              <c16:uniqueId val="{00000000-A765-4BF5-86B1-B941C78B6E89}"/>
            </c:ext>
          </c:extLst>
        </c:ser>
        <c:dLbls>
          <c:showLegendKey val="0"/>
          <c:showVal val="0"/>
          <c:showCatName val="0"/>
          <c:showSerName val="0"/>
          <c:showPercent val="0"/>
          <c:showBubbleSize val="0"/>
        </c:dLbls>
        <c:gapWidth val="150"/>
        <c:axId val="90241664"/>
        <c:axId val="9243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A765-4BF5-86B1-B941C78B6E89}"/>
            </c:ext>
          </c:extLst>
        </c:ser>
        <c:dLbls>
          <c:showLegendKey val="0"/>
          <c:showVal val="0"/>
          <c:showCatName val="0"/>
          <c:showSerName val="0"/>
          <c:showPercent val="0"/>
          <c:showBubbleSize val="0"/>
        </c:dLbls>
        <c:marker val="1"/>
        <c:smooth val="0"/>
        <c:axId val="90241664"/>
        <c:axId val="92431104"/>
      </c:lineChart>
      <c:dateAx>
        <c:axId val="90241664"/>
        <c:scaling>
          <c:orientation val="minMax"/>
        </c:scaling>
        <c:delete val="1"/>
        <c:axPos val="b"/>
        <c:numFmt formatCode="ge" sourceLinked="1"/>
        <c:majorTickMark val="none"/>
        <c:minorTickMark val="none"/>
        <c:tickLblPos val="none"/>
        <c:crossAx val="92431104"/>
        <c:crosses val="autoZero"/>
        <c:auto val="1"/>
        <c:lblOffset val="100"/>
        <c:baseTimeUnit val="years"/>
      </c:dateAx>
      <c:valAx>
        <c:axId val="924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名張市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79278</v>
      </c>
      <c r="AM8" s="59"/>
      <c r="AN8" s="59"/>
      <c r="AO8" s="59"/>
      <c r="AP8" s="59"/>
      <c r="AQ8" s="59"/>
      <c r="AR8" s="59"/>
      <c r="AS8" s="59"/>
      <c r="AT8" s="50">
        <f>データ!$S$6</f>
        <v>129.77000000000001</v>
      </c>
      <c r="AU8" s="51"/>
      <c r="AV8" s="51"/>
      <c r="AW8" s="51"/>
      <c r="AX8" s="51"/>
      <c r="AY8" s="51"/>
      <c r="AZ8" s="51"/>
      <c r="BA8" s="51"/>
      <c r="BB8" s="52">
        <f>データ!$T$6</f>
        <v>610.91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85.88</v>
      </c>
      <c r="J10" s="51"/>
      <c r="K10" s="51"/>
      <c r="L10" s="51"/>
      <c r="M10" s="51"/>
      <c r="N10" s="51"/>
      <c r="O10" s="62"/>
      <c r="P10" s="52">
        <f>データ!$P$6</f>
        <v>99.61</v>
      </c>
      <c r="Q10" s="52"/>
      <c r="R10" s="52"/>
      <c r="S10" s="52"/>
      <c r="T10" s="52"/>
      <c r="U10" s="52"/>
      <c r="V10" s="52"/>
      <c r="W10" s="59">
        <f>データ!$Q$6</f>
        <v>2376</v>
      </c>
      <c r="X10" s="59"/>
      <c r="Y10" s="59"/>
      <c r="Z10" s="59"/>
      <c r="AA10" s="59"/>
      <c r="AB10" s="59"/>
      <c r="AC10" s="59"/>
      <c r="AD10" s="2"/>
      <c r="AE10" s="2"/>
      <c r="AF10" s="2"/>
      <c r="AG10" s="2"/>
      <c r="AH10" s="4"/>
      <c r="AI10" s="4"/>
      <c r="AJ10" s="4"/>
      <c r="AK10" s="4"/>
      <c r="AL10" s="59">
        <f>データ!$U$6</f>
        <v>78614</v>
      </c>
      <c r="AM10" s="59"/>
      <c r="AN10" s="59"/>
      <c r="AO10" s="59"/>
      <c r="AP10" s="59"/>
      <c r="AQ10" s="59"/>
      <c r="AR10" s="59"/>
      <c r="AS10" s="59"/>
      <c r="AT10" s="50">
        <f>データ!$V$6</f>
        <v>51.16</v>
      </c>
      <c r="AU10" s="51"/>
      <c r="AV10" s="51"/>
      <c r="AW10" s="51"/>
      <c r="AX10" s="51"/>
      <c r="AY10" s="51"/>
      <c r="AZ10" s="51"/>
      <c r="BA10" s="51"/>
      <c r="BB10" s="52">
        <f>データ!$W$6</f>
        <v>1536.63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bcLc82hnf4tjXRrllcrAgWXEPnB7pY/b3gXTyPsrtUT28wi9MSzevZzznQvLyQ8ZrkjHfX6atq2mPAjIqKa3w==" saltValue="v4uf+USWhStsZ7u8tBYLn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242080</v>
      </c>
      <c r="D6" s="33">
        <f t="shared" si="3"/>
        <v>46</v>
      </c>
      <c r="E6" s="33">
        <f t="shared" si="3"/>
        <v>1</v>
      </c>
      <c r="F6" s="33">
        <f t="shared" si="3"/>
        <v>0</v>
      </c>
      <c r="G6" s="33">
        <f t="shared" si="3"/>
        <v>1</v>
      </c>
      <c r="H6" s="33" t="str">
        <f t="shared" si="3"/>
        <v>三重県　名張市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85.88</v>
      </c>
      <c r="P6" s="34">
        <f t="shared" si="3"/>
        <v>99.61</v>
      </c>
      <c r="Q6" s="34">
        <f t="shared" si="3"/>
        <v>2376</v>
      </c>
      <c r="R6" s="34">
        <f t="shared" si="3"/>
        <v>79278</v>
      </c>
      <c r="S6" s="34">
        <f t="shared" si="3"/>
        <v>129.77000000000001</v>
      </c>
      <c r="T6" s="34">
        <f t="shared" si="3"/>
        <v>610.91</v>
      </c>
      <c r="U6" s="34">
        <f t="shared" si="3"/>
        <v>78614</v>
      </c>
      <c r="V6" s="34">
        <f t="shared" si="3"/>
        <v>51.16</v>
      </c>
      <c r="W6" s="34">
        <f t="shared" si="3"/>
        <v>1536.63</v>
      </c>
      <c r="X6" s="35">
        <f>IF(X7="",NA(),X7)</f>
        <v>92.3</v>
      </c>
      <c r="Y6" s="35">
        <f t="shared" ref="Y6:AG6" si="4">IF(Y7="",NA(),Y7)</f>
        <v>103.14</v>
      </c>
      <c r="Z6" s="35">
        <f t="shared" si="4"/>
        <v>104.55</v>
      </c>
      <c r="AA6" s="35">
        <f t="shared" si="4"/>
        <v>108.73</v>
      </c>
      <c r="AB6" s="35">
        <f t="shared" si="4"/>
        <v>105.8</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853.68</v>
      </c>
      <c r="AU6" s="35">
        <f t="shared" ref="AU6:BC6" si="6">IF(AU7="",NA(),AU7)</f>
        <v>490.85</v>
      </c>
      <c r="AV6" s="35">
        <f t="shared" si="6"/>
        <v>350.06</v>
      </c>
      <c r="AW6" s="35">
        <f t="shared" si="6"/>
        <v>317.55</v>
      </c>
      <c r="AX6" s="35">
        <f t="shared" si="6"/>
        <v>341.52</v>
      </c>
      <c r="AY6" s="35">
        <f t="shared" si="6"/>
        <v>739.59</v>
      </c>
      <c r="AZ6" s="35">
        <f t="shared" si="6"/>
        <v>335.95</v>
      </c>
      <c r="BA6" s="35">
        <f t="shared" si="6"/>
        <v>346.59</v>
      </c>
      <c r="BB6" s="35">
        <f t="shared" si="6"/>
        <v>357.82</v>
      </c>
      <c r="BC6" s="35">
        <f t="shared" si="6"/>
        <v>355.5</v>
      </c>
      <c r="BD6" s="34" t="str">
        <f>IF(BD7="","",IF(BD7="-","【-】","【"&amp;SUBSTITUTE(TEXT(BD7,"#,##0.00"),"-","△")&amp;"】"))</f>
        <v>【264.34】</v>
      </c>
      <c r="BE6" s="35">
        <f>IF(BE7="",NA(),BE7)</f>
        <v>44.54</v>
      </c>
      <c r="BF6" s="35">
        <f t="shared" ref="BF6:BN6" si="7">IF(BF7="",NA(),BF7)</f>
        <v>43.53</v>
      </c>
      <c r="BG6" s="35">
        <f t="shared" si="7"/>
        <v>69.3</v>
      </c>
      <c r="BH6" s="35">
        <f t="shared" si="7"/>
        <v>103.82</v>
      </c>
      <c r="BI6" s="35">
        <f t="shared" si="7"/>
        <v>143.02000000000001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86.57</v>
      </c>
      <c r="BQ6" s="35">
        <f t="shared" ref="BQ6:BY6" si="8">IF(BQ7="",NA(),BQ7)</f>
        <v>96.83</v>
      </c>
      <c r="BR6" s="35">
        <f t="shared" si="8"/>
        <v>97.14</v>
      </c>
      <c r="BS6" s="35">
        <f t="shared" si="8"/>
        <v>102.33</v>
      </c>
      <c r="BT6" s="35">
        <f t="shared" si="8"/>
        <v>99.36</v>
      </c>
      <c r="BU6" s="35">
        <f t="shared" si="8"/>
        <v>99.46</v>
      </c>
      <c r="BV6" s="35">
        <f t="shared" si="8"/>
        <v>105.21</v>
      </c>
      <c r="BW6" s="35">
        <f t="shared" si="8"/>
        <v>105.71</v>
      </c>
      <c r="BX6" s="35">
        <f t="shared" si="8"/>
        <v>106.01</v>
      </c>
      <c r="BY6" s="35">
        <f t="shared" si="8"/>
        <v>104.57</v>
      </c>
      <c r="BZ6" s="34" t="str">
        <f>IF(BZ7="","",IF(BZ7="-","【-】","【"&amp;SUBSTITUTE(TEXT(BZ7,"#,##0.00"),"-","△")&amp;"】"))</f>
        <v>【104.36】</v>
      </c>
      <c r="CA6" s="35">
        <f>IF(CA7="",NA(),CA7)</f>
        <v>161.57</v>
      </c>
      <c r="CB6" s="35">
        <f t="shared" ref="CB6:CJ6" si="9">IF(CB7="",NA(),CB7)</f>
        <v>144.24</v>
      </c>
      <c r="CC6" s="35">
        <f t="shared" si="9"/>
        <v>142.93</v>
      </c>
      <c r="CD6" s="35">
        <f t="shared" si="9"/>
        <v>135.81</v>
      </c>
      <c r="CE6" s="35">
        <f t="shared" si="9"/>
        <v>140.12</v>
      </c>
      <c r="CF6" s="35">
        <f t="shared" si="9"/>
        <v>171.78</v>
      </c>
      <c r="CG6" s="35">
        <f t="shared" si="9"/>
        <v>162.59</v>
      </c>
      <c r="CH6" s="35">
        <f t="shared" si="9"/>
        <v>162.15</v>
      </c>
      <c r="CI6" s="35">
        <f t="shared" si="9"/>
        <v>162.24</v>
      </c>
      <c r="CJ6" s="35">
        <f t="shared" si="9"/>
        <v>165.47</v>
      </c>
      <c r="CK6" s="34" t="str">
        <f>IF(CK7="","",IF(CK7="-","【-】","【"&amp;SUBSTITUTE(TEXT(CK7,"#,##0.00"),"-","△")&amp;"】"))</f>
        <v>【165.71】</v>
      </c>
      <c r="CL6" s="35">
        <f>IF(CL7="",NA(),CL7)</f>
        <v>57.34</v>
      </c>
      <c r="CM6" s="35">
        <f t="shared" ref="CM6:CU6" si="10">IF(CM7="",NA(),CM7)</f>
        <v>55.69</v>
      </c>
      <c r="CN6" s="35">
        <f t="shared" si="10"/>
        <v>55.21</v>
      </c>
      <c r="CO6" s="35">
        <f t="shared" si="10"/>
        <v>55.63</v>
      </c>
      <c r="CP6" s="35">
        <f t="shared" si="10"/>
        <v>56.92</v>
      </c>
      <c r="CQ6" s="35">
        <f t="shared" si="10"/>
        <v>59.68</v>
      </c>
      <c r="CR6" s="35">
        <f t="shared" si="10"/>
        <v>59.17</v>
      </c>
      <c r="CS6" s="35">
        <f t="shared" si="10"/>
        <v>59.34</v>
      </c>
      <c r="CT6" s="35">
        <f t="shared" si="10"/>
        <v>59.11</v>
      </c>
      <c r="CU6" s="35">
        <f t="shared" si="10"/>
        <v>59.74</v>
      </c>
      <c r="CV6" s="34" t="str">
        <f>IF(CV7="","",IF(CV7="-","【-】","【"&amp;SUBSTITUTE(TEXT(CV7,"#,##0.00"),"-","△")&amp;"】"))</f>
        <v>【60.41】</v>
      </c>
      <c r="CW6" s="35">
        <f>IF(CW7="",NA(),CW7)</f>
        <v>92.76</v>
      </c>
      <c r="CX6" s="35">
        <f t="shared" ref="CX6:DF6" si="11">IF(CX7="",NA(),CX7)</f>
        <v>93.37</v>
      </c>
      <c r="CY6" s="35">
        <f t="shared" si="11"/>
        <v>93.74</v>
      </c>
      <c r="CZ6" s="35">
        <f t="shared" si="11"/>
        <v>93.2</v>
      </c>
      <c r="DA6" s="35">
        <f t="shared" si="11"/>
        <v>91.31</v>
      </c>
      <c r="DB6" s="35">
        <f t="shared" si="11"/>
        <v>87.63</v>
      </c>
      <c r="DC6" s="35">
        <f t="shared" si="11"/>
        <v>87.6</v>
      </c>
      <c r="DD6" s="35">
        <f t="shared" si="11"/>
        <v>87.74</v>
      </c>
      <c r="DE6" s="35">
        <f t="shared" si="11"/>
        <v>87.91</v>
      </c>
      <c r="DF6" s="35">
        <f t="shared" si="11"/>
        <v>87.28</v>
      </c>
      <c r="DG6" s="34" t="str">
        <f>IF(DG7="","",IF(DG7="-","【-】","【"&amp;SUBSTITUTE(TEXT(DG7,"#,##0.00"),"-","△")&amp;"】"))</f>
        <v>【89.93】</v>
      </c>
      <c r="DH6" s="35">
        <f>IF(DH7="",NA(),DH7)</f>
        <v>42.98</v>
      </c>
      <c r="DI6" s="35">
        <f t="shared" ref="DI6:DQ6" si="12">IF(DI7="",NA(),DI7)</f>
        <v>46.9</v>
      </c>
      <c r="DJ6" s="35">
        <f t="shared" si="12"/>
        <v>48.85</v>
      </c>
      <c r="DK6" s="35">
        <f t="shared" si="12"/>
        <v>50.46</v>
      </c>
      <c r="DL6" s="35">
        <f t="shared" si="12"/>
        <v>49.66</v>
      </c>
      <c r="DM6" s="35">
        <f t="shared" si="12"/>
        <v>39.65</v>
      </c>
      <c r="DN6" s="35">
        <f t="shared" si="12"/>
        <v>45.25</v>
      </c>
      <c r="DO6" s="35">
        <f t="shared" si="12"/>
        <v>46.27</v>
      </c>
      <c r="DP6" s="35">
        <f t="shared" si="12"/>
        <v>46.88</v>
      </c>
      <c r="DQ6" s="35">
        <f t="shared" si="12"/>
        <v>46.94</v>
      </c>
      <c r="DR6" s="34" t="str">
        <f>IF(DR7="","",IF(DR7="-","【-】","【"&amp;SUBSTITUTE(TEXT(DR7,"#,##0.00"),"-","△")&amp;"】"))</f>
        <v>【48.12】</v>
      </c>
      <c r="DS6" s="35">
        <f>IF(DS7="",NA(),DS7)</f>
        <v>17.36</v>
      </c>
      <c r="DT6" s="35">
        <f t="shared" ref="DT6:EB6" si="13">IF(DT7="",NA(),DT7)</f>
        <v>16.13</v>
      </c>
      <c r="DU6" s="35">
        <f t="shared" si="13"/>
        <v>19.39</v>
      </c>
      <c r="DV6" s="35">
        <f t="shared" si="13"/>
        <v>22.87</v>
      </c>
      <c r="DW6" s="35">
        <f t="shared" si="13"/>
        <v>24.56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0.54</v>
      </c>
      <c r="EE6" s="35">
        <f t="shared" ref="EE6:EM6" si="14">IF(EE7="",NA(),EE7)</f>
        <v>0.99</v>
      </c>
      <c r="EF6" s="35">
        <f t="shared" si="14"/>
        <v>0.8</v>
      </c>
      <c r="EG6" s="35">
        <f t="shared" si="14"/>
        <v>1.03</v>
      </c>
      <c r="EH6" s="35">
        <f t="shared" si="14"/>
        <v>0.52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242080</v>
      </c>
      <c r="D7" s="37">
        <v>46</v>
      </c>
      <c r="E7" s="37">
        <v>1</v>
      </c>
      <c r="F7" s="37">
        <v>0</v>
      </c>
      <c r="G7" s="37">
        <v>1</v>
      </c>
      <c r="H7" s="37" t="s">
        <v>105</v>
      </c>
      <c r="I7" s="37" t="s">
        <v>106</v>
      </c>
      <c r="J7" s="37" t="s">
        <v>107</v>
      </c>
      <c r="K7" s="37" t="s">
        <v>108</v>
      </c>
      <c r="L7" s="37" t="s">
        <v>109</v>
      </c>
      <c r="M7" s="37" t="s">
        <v>110</v>
      </c>
      <c r="N7" s="38" t="s">
        <v>111</v>
      </c>
      <c r="O7" s="38">
        <v>85.88</v>
      </c>
      <c r="P7" s="38">
        <v>99.61</v>
      </c>
      <c r="Q7" s="38">
        <v>2376</v>
      </c>
      <c r="R7" s="38">
        <v>79278</v>
      </c>
      <c r="S7" s="38">
        <v>129.77000000000001</v>
      </c>
      <c r="T7" s="38">
        <v>610.91</v>
      </c>
      <c r="U7" s="38">
        <v>78614</v>
      </c>
      <c r="V7" s="38">
        <v>51.16</v>
      </c>
      <c r="W7" s="38">
        <v>1536.63</v>
      </c>
      <c r="X7" s="38">
        <v>92.3</v>
      </c>
      <c r="Y7" s="38">
        <v>103.14</v>
      </c>
      <c r="Z7" s="38">
        <v>104.55</v>
      </c>
      <c r="AA7" s="38">
        <v>108.73</v>
      </c>
      <c r="AB7" s="38">
        <v>105.8</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853.68</v>
      </c>
      <c r="AU7" s="38">
        <v>490.85</v>
      </c>
      <c r="AV7" s="38">
        <v>350.06</v>
      </c>
      <c r="AW7" s="38">
        <v>317.55</v>
      </c>
      <c r="AX7" s="38">
        <v>341.52</v>
      </c>
      <c r="AY7" s="38">
        <v>739.59</v>
      </c>
      <c r="AZ7" s="38">
        <v>335.95</v>
      </c>
      <c r="BA7" s="38">
        <v>346.59</v>
      </c>
      <c r="BB7" s="38">
        <v>357.82</v>
      </c>
      <c r="BC7" s="38">
        <v>355.5</v>
      </c>
      <c r="BD7" s="38">
        <v>264.33999999999997</v>
      </c>
      <c r="BE7" s="38">
        <v>44.54</v>
      </c>
      <c r="BF7" s="38">
        <v>43.53</v>
      </c>
      <c r="BG7" s="38">
        <v>69.3</v>
      </c>
      <c r="BH7" s="38">
        <v>103.82</v>
      </c>
      <c r="BI7" s="38">
        <v>143.02000000000001</v>
      </c>
      <c r="BJ7" s="38">
        <v>324.08999999999997</v>
      </c>
      <c r="BK7" s="38">
        <v>319.82</v>
      </c>
      <c r="BL7" s="38">
        <v>312.02999999999997</v>
      </c>
      <c r="BM7" s="38">
        <v>307.45999999999998</v>
      </c>
      <c r="BN7" s="38">
        <v>312.58</v>
      </c>
      <c r="BO7" s="38">
        <v>274.27</v>
      </c>
      <c r="BP7" s="38">
        <v>86.57</v>
      </c>
      <c r="BQ7" s="38">
        <v>96.83</v>
      </c>
      <c r="BR7" s="38">
        <v>97.14</v>
      </c>
      <c r="BS7" s="38">
        <v>102.33</v>
      </c>
      <c r="BT7" s="38">
        <v>99.36</v>
      </c>
      <c r="BU7" s="38">
        <v>99.46</v>
      </c>
      <c r="BV7" s="38">
        <v>105.21</v>
      </c>
      <c r="BW7" s="38">
        <v>105.71</v>
      </c>
      <c r="BX7" s="38">
        <v>106.01</v>
      </c>
      <c r="BY7" s="38">
        <v>104.57</v>
      </c>
      <c r="BZ7" s="38">
        <v>104.36</v>
      </c>
      <c r="CA7" s="38">
        <v>161.57</v>
      </c>
      <c r="CB7" s="38">
        <v>144.24</v>
      </c>
      <c r="CC7" s="38">
        <v>142.93</v>
      </c>
      <c r="CD7" s="38">
        <v>135.81</v>
      </c>
      <c r="CE7" s="38">
        <v>140.12</v>
      </c>
      <c r="CF7" s="38">
        <v>171.78</v>
      </c>
      <c r="CG7" s="38">
        <v>162.59</v>
      </c>
      <c r="CH7" s="38">
        <v>162.15</v>
      </c>
      <c r="CI7" s="38">
        <v>162.24</v>
      </c>
      <c r="CJ7" s="38">
        <v>165.47</v>
      </c>
      <c r="CK7" s="38">
        <v>165.71</v>
      </c>
      <c r="CL7" s="38">
        <v>57.34</v>
      </c>
      <c r="CM7" s="38">
        <v>55.69</v>
      </c>
      <c r="CN7" s="38">
        <v>55.21</v>
      </c>
      <c r="CO7" s="38">
        <v>55.63</v>
      </c>
      <c r="CP7" s="38">
        <v>56.92</v>
      </c>
      <c r="CQ7" s="38">
        <v>59.68</v>
      </c>
      <c r="CR7" s="38">
        <v>59.17</v>
      </c>
      <c r="CS7" s="38">
        <v>59.34</v>
      </c>
      <c r="CT7" s="38">
        <v>59.11</v>
      </c>
      <c r="CU7" s="38">
        <v>59.74</v>
      </c>
      <c r="CV7" s="38">
        <v>60.41</v>
      </c>
      <c r="CW7" s="38">
        <v>92.76</v>
      </c>
      <c r="CX7" s="38">
        <v>93.37</v>
      </c>
      <c r="CY7" s="38">
        <v>93.74</v>
      </c>
      <c r="CZ7" s="38">
        <v>93.2</v>
      </c>
      <c r="DA7" s="38">
        <v>91.31</v>
      </c>
      <c r="DB7" s="38">
        <v>87.63</v>
      </c>
      <c r="DC7" s="38">
        <v>87.6</v>
      </c>
      <c r="DD7" s="38">
        <v>87.74</v>
      </c>
      <c r="DE7" s="38">
        <v>87.91</v>
      </c>
      <c r="DF7" s="38">
        <v>87.28</v>
      </c>
      <c r="DG7" s="38">
        <v>89.93</v>
      </c>
      <c r="DH7" s="38">
        <v>42.98</v>
      </c>
      <c r="DI7" s="38">
        <v>46.9</v>
      </c>
      <c r="DJ7" s="38">
        <v>48.85</v>
      </c>
      <c r="DK7" s="38">
        <v>50.46</v>
      </c>
      <c r="DL7" s="38">
        <v>49.66</v>
      </c>
      <c r="DM7" s="38">
        <v>39.65</v>
      </c>
      <c r="DN7" s="38">
        <v>45.25</v>
      </c>
      <c r="DO7" s="38">
        <v>46.27</v>
      </c>
      <c r="DP7" s="38">
        <v>46.88</v>
      </c>
      <c r="DQ7" s="38">
        <v>46.94</v>
      </c>
      <c r="DR7" s="38">
        <v>48.12</v>
      </c>
      <c r="DS7" s="38">
        <v>17.36</v>
      </c>
      <c r="DT7" s="38">
        <v>16.13</v>
      </c>
      <c r="DU7" s="38">
        <v>19.39</v>
      </c>
      <c r="DV7" s="38">
        <v>22.87</v>
      </c>
      <c r="DW7" s="38">
        <v>24.56</v>
      </c>
      <c r="DX7" s="38">
        <v>9.7100000000000009</v>
      </c>
      <c r="DY7" s="38">
        <v>10.71</v>
      </c>
      <c r="DZ7" s="38">
        <v>10.93</v>
      </c>
      <c r="EA7" s="38">
        <v>13.39</v>
      </c>
      <c r="EB7" s="38">
        <v>14.48</v>
      </c>
      <c r="EC7" s="38">
        <v>15.89</v>
      </c>
      <c r="ED7" s="38">
        <v>0.54</v>
      </c>
      <c r="EE7" s="38">
        <v>0.99</v>
      </c>
      <c r="EF7" s="38">
        <v>0.8</v>
      </c>
      <c r="EG7" s="38">
        <v>1.03</v>
      </c>
      <c r="EH7" s="38">
        <v>0.52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2019-01-17T04:11:04Z</cp:lastPrinted>
  <dcterms:created xsi:type="dcterms:W3CDTF">2018-12-03T08:33:16Z</dcterms:created>
  <dcterms:modified xsi:type="dcterms:W3CDTF">2019-02-15T06:43:07Z</dcterms:modified>
  <cp:category/>
</cp:coreProperties>
</file>