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29公営企業決算統計\15_経営比較\03_H29決算経営比較分析表\03_市町から回答\駐車場事業\名張市\"/>
    </mc:Choice>
  </mc:AlternateContent>
  <workbookProtection workbookAlgorithmName="SHA-512" workbookHashValue="kZfI0P6vpy6UmSdRyyCeCRptudpRvKGsDvklMAKugxGybsSVrXaTlEj6mQ6YjGtKhfSf2+Adcl/r6G/UUZBnqA==" workbookSaltValue="jee4ko1nM8n0TBGfJ0U+0g=="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E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A51" i="4" l="1"/>
  <c r="MI76" i="4"/>
  <c r="HJ51" i="4"/>
  <c r="MA30" i="4"/>
  <c r="IT76" i="4"/>
  <c r="CS51" i="4"/>
  <c r="HJ30" i="4"/>
  <c r="CS30" i="4"/>
  <c r="BZ76" i="4"/>
  <c r="C11" i="5"/>
  <c r="D11" i="5"/>
  <c r="E11" i="5"/>
  <c r="B11" i="5"/>
  <c r="BK76" i="4" l="1"/>
  <c r="LH51" i="4"/>
  <c r="LT76" i="4"/>
  <c r="GQ51" i="4"/>
  <c r="LH30" i="4"/>
  <c r="IE76" i="4"/>
  <c r="BZ51" i="4"/>
  <c r="GQ30" i="4"/>
  <c r="BZ30" i="4"/>
  <c r="FX30" i="4"/>
  <c r="BG30" i="4"/>
  <c r="AV76" i="4"/>
  <c r="KO51" i="4"/>
  <c r="LE76" i="4"/>
  <c r="KO30" i="4"/>
  <c r="HP76" i="4"/>
  <c r="FX51" i="4"/>
  <c r="BG51" i="4"/>
  <c r="HA76" i="4"/>
  <c r="AN51" i="4"/>
  <c r="FE30" i="4"/>
  <c r="AN30" i="4"/>
  <c r="AG76" i="4"/>
  <c r="JV51" i="4"/>
  <c r="FE51" i="4"/>
  <c r="JV30" i="4"/>
  <c r="KP76" i="4"/>
  <c r="KA76" i="4"/>
  <c r="EL51" i="4"/>
  <c r="JC30" i="4"/>
  <c r="GL76" i="4"/>
  <c r="U51" i="4"/>
  <c r="EL30" i="4"/>
  <c r="U30" i="4"/>
  <c r="R76" i="4"/>
  <c r="JC51" i="4"/>
</calcChain>
</file>

<file path=xl/sharedStrings.xml><?xml version="1.0" encoding="utf-8"?>
<sst xmlns="http://schemas.openxmlformats.org/spreadsheetml/2006/main" count="287" uniqueCount="135">
  <si>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</si>
  <si>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</si>
  <si>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</si>
  <si>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</si>
  <si>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</si>
  <si>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</si>
  <si>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</si>
  <si>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</si>
  <si>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</si>
  <si>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</si>
  <si>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</si>
  <si>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</si>
  <si>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</si>
  <si>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</si>
  <si>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</si>
  <si>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</si>
  <si>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</si>
  <si>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</si>
  <si>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</si>
  <si>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</si>
  <si>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</si>
  <si>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</si>
  <si>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</si>
  <si>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</si>
  <si>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</si>
  <si>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</si>
  <si>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</si>
  <si>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</si>
  <si>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</si>
  <si>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</si>
  <si>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</si>
  <si>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</si>
  <si>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</si>
  <si>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</si>
  <si>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</si>
  <si>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</si>
  <si>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</si>
  <si>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</si>
  <si>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</si>
  <si>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</si>
  <si>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</si>
  <si>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</si>
  <si>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</si>
  <si>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</si>
  <si>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</si>
  <si>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</si>
  <si>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</si>
  <si>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</si>
  <si>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</si>
  <si>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</si>
  <si>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</si>
  <si>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</si>
  <si>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</si>
  <si>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</si>
  <si>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</si>
  <si>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</si>
  <si>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</si>
  <si>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</si>
  <si>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</si>
  <si>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</si>
  <si>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</si>
  <si>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</si>
  <si>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</si>
  <si>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</si>
  <si>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</si>
  <si>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</si>
  <si>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</si>
  <si>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</si>
  <si>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</si>
  <si>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</si>
  <si>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</si>
  <si>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</si>
  <si>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</si>
  <si>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</si>
  <si>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</si>
  <si>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</si>
  <si>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</si>
  <si>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</si>
  <si>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</si>
  <si>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</si>
  <si>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</si>
  <si>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</si>
  <si>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</si>
  <si>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</si>
  <si>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</si>
  <si>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</si>
  <si>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</si>
  <si>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</si>
  <si>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</si>
  <si>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</si>
  <si>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</si>
  <si>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</si>
  <si>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</si>
  <si>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</si>
  <si>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</si>
  <si>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</si>
  <si>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</si>
  <si>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</si>
  <si>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</si>
  <si>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</si>
  <si>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</si>
  <si>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</si>
  <si>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</si>
  <si>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</si>
  <si>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</si>
  <si>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</si>
  <si>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</si>
  <si>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</si>
  <si>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</si>
  <si>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</si>
  <si>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</si>
  <si>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</si>
  <si>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</si>
  <si>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名張市</t>
  </si>
  <si>
    <t>市営栄町駐車場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</si>
  <si>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</si>
  <si>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</si>
  <si>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</si>
  <si>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</si>
  <si>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</si>
  <si>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</si>
  <si>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</si>
  <si>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</si>
  <si>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</si>
  <si>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</si>
  <si>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</si>
  <si>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</si>
  <si>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</si>
  <si>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</si>
  <si>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</si>
  <si>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</si>
  <si>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収益的収支は、経年比較すると数値は減少傾向であったが増加となった。引き続き更なる費用削減に向け増収となるよう取り組んでいく。</t>
    <rPh sb="0" eb="3">
      <t>シュウエキテキ</t>
    </rPh>
    <rPh sb="3" eb="5">
      <t>シュウシ</t>
    </rPh>
    <rPh sb="7" eb="9">
      <t>ケイネン</t>
    </rPh>
    <rPh sb="9" eb="11">
      <t>ヒカク</t>
    </rPh>
    <rPh sb="14" eb="16">
      <t>スウチ</t>
    </rPh>
    <rPh sb="17" eb="19">
      <t>ゲンショウ</t>
    </rPh>
    <rPh sb="19" eb="21">
      <t>ケイコウ</t>
    </rPh>
    <rPh sb="26" eb="28">
      <t>ゾウカ</t>
    </rPh>
    <rPh sb="33" eb="34">
      <t>ヒ</t>
    </rPh>
    <rPh sb="35" eb="36">
      <t>ツヅ</t>
    </rPh>
    <rPh sb="37" eb="38">
      <t>サラ</t>
    </rPh>
    <rPh sb="40" eb="42">
      <t>ヒヨウ</t>
    </rPh>
    <rPh sb="42" eb="44">
      <t>サクゲン</t>
    </rPh>
    <rPh sb="45" eb="46">
      <t>ム</t>
    </rPh>
    <rPh sb="47" eb="49">
      <t>ゾウシュウ</t>
    </rPh>
    <rPh sb="54" eb="55">
      <t>ト</t>
    </rPh>
    <rPh sb="56" eb="57">
      <t>ク</t>
    </rPh>
    <phoneticPr fontId="5"/>
  </si>
  <si>
    <t>利用状況は、当該駐車場が駅前という立地条件から駐車場としての需要は多いものの経年比較をすると減少傾向になっている。
当該駐車場周辺に安価な24時間営業のコインパーキング式駐車場が設置されていることから、施設の利用形態や運営方法の変更について検討をしている。</t>
    <rPh sb="0" eb="4">
      <t>リヨウジョウキョウ</t>
    </rPh>
    <rPh sb="6" eb="8">
      <t>トウガイ</t>
    </rPh>
    <rPh sb="8" eb="11">
      <t>チュウシャジョウ</t>
    </rPh>
    <rPh sb="12" eb="14">
      <t>エキマエ</t>
    </rPh>
    <rPh sb="17" eb="19">
      <t>リッチ</t>
    </rPh>
    <rPh sb="19" eb="21">
      <t>ジョウケン</t>
    </rPh>
    <rPh sb="23" eb="26">
      <t>チュウシャジョウ</t>
    </rPh>
    <rPh sb="30" eb="32">
      <t>ジュヨウ</t>
    </rPh>
    <rPh sb="33" eb="34">
      <t>オオ</t>
    </rPh>
    <rPh sb="38" eb="40">
      <t>ケイネン</t>
    </rPh>
    <rPh sb="40" eb="42">
      <t>ヒカク</t>
    </rPh>
    <rPh sb="46" eb="48">
      <t>ゲンショウ</t>
    </rPh>
    <rPh sb="48" eb="50">
      <t>ケイコウ</t>
    </rPh>
    <rPh sb="58" eb="60">
      <t>トウガイ</t>
    </rPh>
    <rPh sb="60" eb="63">
      <t>チュウシャジョウ</t>
    </rPh>
    <rPh sb="63" eb="65">
      <t>シュウヘン</t>
    </rPh>
    <rPh sb="66" eb="68">
      <t>アンカ</t>
    </rPh>
    <rPh sb="71" eb="73">
      <t>ジカン</t>
    </rPh>
    <rPh sb="73" eb="75">
      <t>エイギョウ</t>
    </rPh>
    <rPh sb="84" eb="85">
      <t>シキ</t>
    </rPh>
    <rPh sb="85" eb="88">
      <t>チュウシャジョウ</t>
    </rPh>
    <rPh sb="89" eb="91">
      <t>セッチ</t>
    </rPh>
    <rPh sb="101" eb="103">
      <t>シセツ</t>
    </rPh>
    <rPh sb="104" eb="106">
      <t>リヨウ</t>
    </rPh>
    <rPh sb="106" eb="108">
      <t>ケイタイ</t>
    </rPh>
    <rPh sb="109" eb="111">
      <t>ウンエイ</t>
    </rPh>
    <rPh sb="111" eb="113">
      <t>ホウホウ</t>
    </rPh>
    <rPh sb="114" eb="116">
      <t>ヘンコウ</t>
    </rPh>
    <rPh sb="120" eb="122">
      <t>ケントウ</t>
    </rPh>
    <phoneticPr fontId="5"/>
  </si>
  <si>
    <t>黒字ではあるものの、周辺に安価な24時間営業のコインパーキング式駐車場が駐車場が設置されていることから、利用者の利便性の向上と収益の増収を図るため、施設の利用形態や運営方法の大幅な変更について施設更新を検討している。</t>
    <rPh sb="0" eb="2">
      <t>クロジ</t>
    </rPh>
    <rPh sb="10" eb="12">
      <t>シュウヘン</t>
    </rPh>
    <rPh sb="13" eb="15">
      <t>アンカ</t>
    </rPh>
    <rPh sb="18" eb="20">
      <t>ジカン</t>
    </rPh>
    <rPh sb="20" eb="22">
      <t>エイギョウ</t>
    </rPh>
    <rPh sb="31" eb="32">
      <t>シキ</t>
    </rPh>
    <rPh sb="32" eb="35">
      <t>チュウシャジョウ</t>
    </rPh>
    <rPh sb="36" eb="39">
      <t>チュウシャジョウ</t>
    </rPh>
    <rPh sb="40" eb="42">
      <t>セッチ</t>
    </rPh>
    <rPh sb="52" eb="55">
      <t>リヨウシャ</t>
    </rPh>
    <rPh sb="56" eb="59">
      <t>リベンセイ</t>
    </rPh>
    <rPh sb="60" eb="62">
      <t>コウジョウ</t>
    </rPh>
    <rPh sb="63" eb="65">
      <t>シュウエキ</t>
    </rPh>
    <rPh sb="66" eb="68">
      <t>ゾウシュウ</t>
    </rPh>
    <rPh sb="69" eb="70">
      <t>ハカ</t>
    </rPh>
    <rPh sb="74" eb="76">
      <t>シセツ</t>
    </rPh>
    <rPh sb="77" eb="79">
      <t>リヨウ</t>
    </rPh>
    <rPh sb="79" eb="81">
      <t>ケイタイ</t>
    </rPh>
    <rPh sb="82" eb="84">
      <t>ウンエイ</t>
    </rPh>
    <rPh sb="84" eb="86">
      <t>ホウホウ</t>
    </rPh>
    <rPh sb="87" eb="89">
      <t>オオハバ</t>
    </rPh>
    <rPh sb="90" eb="92">
      <t>ヘンコウ</t>
    </rPh>
    <rPh sb="96" eb="98">
      <t>シセツ</t>
    </rPh>
    <rPh sb="98" eb="100">
      <t>コウシン</t>
    </rPh>
    <rPh sb="101" eb="103">
      <t>ケントウ</t>
    </rPh>
    <phoneticPr fontId="5"/>
  </si>
  <si>
    <t>当該駐車場は、昭和59年に供用開始され、施設の老朽化も激しいが、施設投資見込み額は修繕費のみ計上しており、施設の更新投資を先送りにしている状況である。駅前駐車場という立地条件から駐車場としての需要は多く、施設の利用形態や運営状況について見直し要望もあることから、施設更新の検討を考えている。</t>
    <rPh sb="0" eb="2">
      <t>トウガイ</t>
    </rPh>
    <rPh sb="2" eb="5">
      <t>チュウシャジョウ</t>
    </rPh>
    <rPh sb="7" eb="9">
      <t>ショウワ</t>
    </rPh>
    <rPh sb="11" eb="12">
      <t>ネン</t>
    </rPh>
    <rPh sb="13" eb="15">
      <t>キョウヨウ</t>
    </rPh>
    <rPh sb="15" eb="17">
      <t>カイシ</t>
    </rPh>
    <rPh sb="20" eb="22">
      <t>シセツ</t>
    </rPh>
    <rPh sb="23" eb="26">
      <t>ロウキュウカ</t>
    </rPh>
    <rPh sb="27" eb="28">
      <t>ハゲ</t>
    </rPh>
    <rPh sb="32" eb="34">
      <t>シセツ</t>
    </rPh>
    <rPh sb="34" eb="36">
      <t>トウシ</t>
    </rPh>
    <rPh sb="36" eb="38">
      <t>ミコ</t>
    </rPh>
    <rPh sb="39" eb="40">
      <t>ガク</t>
    </rPh>
    <rPh sb="41" eb="44">
      <t>シュウゼンヒ</t>
    </rPh>
    <rPh sb="46" eb="48">
      <t>ケイジョウ</t>
    </rPh>
    <rPh sb="53" eb="55">
      <t>シセツ</t>
    </rPh>
    <rPh sb="56" eb="58">
      <t>コウシン</t>
    </rPh>
    <rPh sb="58" eb="60">
      <t>トウシ</t>
    </rPh>
    <rPh sb="61" eb="63">
      <t>サキオク</t>
    </rPh>
    <rPh sb="69" eb="71">
      <t>ジョウキョウ</t>
    </rPh>
    <rPh sb="75" eb="77">
      <t>エキマエ</t>
    </rPh>
    <rPh sb="77" eb="80">
      <t>チュウシャジョウ</t>
    </rPh>
    <rPh sb="83" eb="85">
      <t>リッチ</t>
    </rPh>
    <rPh sb="85" eb="87">
      <t>ジョウケン</t>
    </rPh>
    <rPh sb="89" eb="92">
      <t>チュウシャジョウ</t>
    </rPh>
    <rPh sb="96" eb="98">
      <t>ジュヨウ</t>
    </rPh>
    <rPh sb="99" eb="100">
      <t>オオ</t>
    </rPh>
    <rPh sb="102" eb="104">
      <t>シセツ</t>
    </rPh>
    <rPh sb="105" eb="107">
      <t>リヨウ</t>
    </rPh>
    <rPh sb="107" eb="109">
      <t>ケイタイ</t>
    </rPh>
    <rPh sb="110" eb="112">
      <t>ウンエイ</t>
    </rPh>
    <rPh sb="112" eb="114">
      <t>ジョウキョウ</t>
    </rPh>
    <rPh sb="118" eb="120">
      <t>ミナオ</t>
    </rPh>
    <rPh sb="121" eb="123">
      <t>ヨウボウ</t>
    </rPh>
    <rPh sb="131" eb="133">
      <t>シセツ</t>
    </rPh>
    <rPh sb="133" eb="135">
      <t>コウシン</t>
    </rPh>
    <rPh sb="136" eb="138">
      <t>ケントウ</t>
    </rPh>
    <rPh sb="139" eb="140">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</si>
</sst>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163.80000000000001</c:v>
                </c:pt>
                <c:pt idx="1">
                  <c:v>154.30000000000001</c:v>
                </c:pt>
                <c:pt idx="2">
                  <c:v>143.19999999999999</c:v>
                </c:pt>
                <c:pt idx="3">
                  <c:v>137.19999999999999</c:v>
                </c:pt>
                <c:pt idx="4">
                  <c:v>141.69999999999999</c:v>
                </c:pt>
              </c:numCache>
            </c:numRef>
          </c:val>
          <c:extLst>
            <c:ext xmlns:c16="http://schemas.microsoft.com/office/drawing/2014/chart" uri="{C3380CC4-5D6E-409C-BE32-E72D297353CC}">
              <c16:uniqueId val="{00000000-474B-45C9-8264-C6B94542DAA1}"/>
            </c:ext>
          </c:extLst>
        </c:ser>
        <c:dLbls>
          <c:showLegendKey val="0"/>
          <c:showVal val="0"/>
          <c:showCatName val="0"/>
          <c:showSerName val="0"/>
          <c:showPercent val="0"/>
          <c:showBubbleSize val="0"/>
        </c:dLbls>
        <c:gapWidth val="150"/>
        <c:axId val="215927360"/>
        <c:axId val="21593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474B-45C9-8264-C6B94542DAA1}"/>
            </c:ext>
          </c:extLst>
        </c:ser>
        <c:dLbls>
          <c:showLegendKey val="0"/>
          <c:showVal val="0"/>
          <c:showCatName val="0"/>
          <c:showSerName val="0"/>
          <c:showPercent val="0"/>
          <c:showBubbleSize val="0"/>
        </c:dLbls>
        <c:marker val="1"/>
        <c:smooth val="0"/>
        <c:axId val="215927360"/>
        <c:axId val="215933776"/>
      </c:lineChart>
      <c:dateAx>
        <c:axId val="215927360"/>
        <c:scaling>
          <c:orientation val="minMax"/>
        </c:scaling>
        <c:delete val="1"/>
        <c:axPos val="b"/>
        <c:numFmt formatCode="ge" sourceLinked="1"/>
        <c:majorTickMark val="none"/>
        <c:minorTickMark val="none"/>
        <c:tickLblPos val="none"/>
        <c:crossAx val="215933776"/>
        <c:crosses val="autoZero"/>
        <c:auto val="1"/>
        <c:lblOffset val="100"/>
        <c:baseTimeUnit val="years"/>
      </c:dateAx>
      <c:valAx>
        <c:axId val="215933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5927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519-4EBF-B389-E1ABB9D554BE}"/>
            </c:ext>
          </c:extLst>
        </c:ser>
        <c:dLbls>
          <c:showLegendKey val="0"/>
          <c:showVal val="0"/>
          <c:showCatName val="0"/>
          <c:showSerName val="0"/>
          <c:showPercent val="0"/>
          <c:showBubbleSize val="0"/>
        </c:dLbls>
        <c:gapWidth val="150"/>
        <c:axId val="265222640"/>
        <c:axId val="265306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5519-4EBF-B389-E1ABB9D554BE}"/>
            </c:ext>
          </c:extLst>
        </c:ser>
        <c:dLbls>
          <c:showLegendKey val="0"/>
          <c:showVal val="0"/>
          <c:showCatName val="0"/>
          <c:showSerName val="0"/>
          <c:showPercent val="0"/>
          <c:showBubbleSize val="0"/>
        </c:dLbls>
        <c:marker val="1"/>
        <c:smooth val="0"/>
        <c:axId val="265222640"/>
        <c:axId val="265306032"/>
      </c:lineChart>
      <c:dateAx>
        <c:axId val="265222640"/>
        <c:scaling>
          <c:orientation val="minMax"/>
        </c:scaling>
        <c:delete val="1"/>
        <c:axPos val="b"/>
        <c:numFmt formatCode="ge" sourceLinked="1"/>
        <c:majorTickMark val="none"/>
        <c:minorTickMark val="none"/>
        <c:tickLblPos val="none"/>
        <c:crossAx val="265306032"/>
        <c:crosses val="autoZero"/>
        <c:auto val="1"/>
        <c:lblOffset val="100"/>
        <c:baseTimeUnit val="years"/>
      </c:dateAx>
      <c:valAx>
        <c:axId val="265306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222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095E-4C4D-AB07-D4632D90841D}"/>
            </c:ext>
          </c:extLst>
        </c:ser>
        <c:dLbls>
          <c:showLegendKey val="0"/>
          <c:showVal val="0"/>
          <c:showCatName val="0"/>
          <c:showSerName val="0"/>
          <c:showPercent val="0"/>
          <c:showBubbleSize val="0"/>
        </c:dLbls>
        <c:gapWidth val="150"/>
        <c:axId val="265366792"/>
        <c:axId val="265367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95E-4C4D-AB07-D4632D90841D}"/>
            </c:ext>
          </c:extLst>
        </c:ser>
        <c:dLbls>
          <c:showLegendKey val="0"/>
          <c:showVal val="0"/>
          <c:showCatName val="0"/>
          <c:showSerName val="0"/>
          <c:showPercent val="0"/>
          <c:showBubbleSize val="0"/>
        </c:dLbls>
        <c:marker val="1"/>
        <c:smooth val="0"/>
        <c:axId val="265366792"/>
        <c:axId val="265367176"/>
      </c:lineChart>
      <c:dateAx>
        <c:axId val="265366792"/>
        <c:scaling>
          <c:orientation val="minMax"/>
        </c:scaling>
        <c:delete val="1"/>
        <c:axPos val="b"/>
        <c:numFmt formatCode="ge" sourceLinked="1"/>
        <c:majorTickMark val="none"/>
        <c:minorTickMark val="none"/>
        <c:tickLblPos val="none"/>
        <c:crossAx val="265367176"/>
        <c:crosses val="autoZero"/>
        <c:auto val="1"/>
        <c:lblOffset val="100"/>
        <c:baseTimeUnit val="years"/>
      </c:dateAx>
      <c:valAx>
        <c:axId val="265367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366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D7E2-4B87-89D7-66CC78068D0F}"/>
            </c:ext>
          </c:extLst>
        </c:ser>
        <c:dLbls>
          <c:showLegendKey val="0"/>
          <c:showVal val="0"/>
          <c:showCatName val="0"/>
          <c:showSerName val="0"/>
          <c:showPercent val="0"/>
          <c:showBubbleSize val="0"/>
        </c:dLbls>
        <c:gapWidth val="150"/>
        <c:axId val="265965224"/>
        <c:axId val="26597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D7E2-4B87-89D7-66CC78068D0F}"/>
            </c:ext>
          </c:extLst>
        </c:ser>
        <c:dLbls>
          <c:showLegendKey val="0"/>
          <c:showVal val="0"/>
          <c:showCatName val="0"/>
          <c:showSerName val="0"/>
          <c:showPercent val="0"/>
          <c:showBubbleSize val="0"/>
        </c:dLbls>
        <c:marker val="1"/>
        <c:smooth val="0"/>
        <c:axId val="265965224"/>
        <c:axId val="265973808"/>
      </c:lineChart>
      <c:dateAx>
        <c:axId val="265965224"/>
        <c:scaling>
          <c:orientation val="minMax"/>
        </c:scaling>
        <c:delete val="1"/>
        <c:axPos val="b"/>
        <c:numFmt formatCode="ge" sourceLinked="1"/>
        <c:majorTickMark val="none"/>
        <c:minorTickMark val="none"/>
        <c:tickLblPos val="none"/>
        <c:crossAx val="265973808"/>
        <c:crosses val="autoZero"/>
        <c:auto val="1"/>
        <c:lblOffset val="100"/>
        <c:baseTimeUnit val="years"/>
      </c:dateAx>
      <c:valAx>
        <c:axId val="26597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965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D94-4A24-956D-9C880C84DC3F}"/>
            </c:ext>
          </c:extLst>
        </c:ser>
        <c:dLbls>
          <c:showLegendKey val="0"/>
          <c:showVal val="0"/>
          <c:showCatName val="0"/>
          <c:showSerName val="0"/>
          <c:showPercent val="0"/>
          <c:showBubbleSize val="0"/>
        </c:dLbls>
        <c:gapWidth val="150"/>
        <c:axId val="266020888"/>
        <c:axId val="265474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1D94-4A24-956D-9C880C84DC3F}"/>
            </c:ext>
          </c:extLst>
        </c:ser>
        <c:dLbls>
          <c:showLegendKey val="0"/>
          <c:showVal val="0"/>
          <c:showCatName val="0"/>
          <c:showSerName val="0"/>
          <c:showPercent val="0"/>
          <c:showBubbleSize val="0"/>
        </c:dLbls>
        <c:marker val="1"/>
        <c:smooth val="0"/>
        <c:axId val="266020888"/>
        <c:axId val="265474888"/>
      </c:lineChart>
      <c:dateAx>
        <c:axId val="266020888"/>
        <c:scaling>
          <c:orientation val="minMax"/>
        </c:scaling>
        <c:delete val="1"/>
        <c:axPos val="b"/>
        <c:numFmt formatCode="ge" sourceLinked="1"/>
        <c:majorTickMark val="none"/>
        <c:minorTickMark val="none"/>
        <c:tickLblPos val="none"/>
        <c:crossAx val="265474888"/>
        <c:crosses val="autoZero"/>
        <c:auto val="1"/>
        <c:lblOffset val="100"/>
        <c:baseTimeUnit val="years"/>
      </c:dateAx>
      <c:valAx>
        <c:axId val="265474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602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DDA5-4CF7-A680-DAED71D420CD}"/>
            </c:ext>
          </c:extLst>
        </c:ser>
        <c:dLbls>
          <c:showLegendKey val="0"/>
          <c:showVal val="0"/>
          <c:showCatName val="0"/>
          <c:showSerName val="0"/>
          <c:showPercent val="0"/>
          <c:showBubbleSize val="0"/>
        </c:dLbls>
        <c:gapWidth val="150"/>
        <c:axId val="265475280"/>
        <c:axId val="265472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DDA5-4CF7-A680-DAED71D420CD}"/>
            </c:ext>
          </c:extLst>
        </c:ser>
        <c:dLbls>
          <c:showLegendKey val="0"/>
          <c:showVal val="0"/>
          <c:showCatName val="0"/>
          <c:showSerName val="0"/>
          <c:showPercent val="0"/>
          <c:showBubbleSize val="0"/>
        </c:dLbls>
        <c:marker val="1"/>
        <c:smooth val="0"/>
        <c:axId val="265475280"/>
        <c:axId val="265472928"/>
      </c:lineChart>
      <c:dateAx>
        <c:axId val="265475280"/>
        <c:scaling>
          <c:orientation val="minMax"/>
        </c:scaling>
        <c:delete val="1"/>
        <c:axPos val="b"/>
        <c:numFmt formatCode="ge" sourceLinked="1"/>
        <c:majorTickMark val="none"/>
        <c:minorTickMark val="none"/>
        <c:tickLblPos val="none"/>
        <c:crossAx val="265472928"/>
        <c:crosses val="autoZero"/>
        <c:auto val="1"/>
        <c:lblOffset val="100"/>
        <c:baseTimeUnit val="years"/>
      </c:dateAx>
      <c:valAx>
        <c:axId val="2654729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547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115.4</c:v>
                </c:pt>
                <c:pt idx="1">
                  <c:v>112.8</c:v>
                </c:pt>
                <c:pt idx="2">
                  <c:v>107.7</c:v>
                </c:pt>
                <c:pt idx="3">
                  <c:v>100</c:v>
                </c:pt>
                <c:pt idx="4">
                  <c:v>97.4</c:v>
                </c:pt>
              </c:numCache>
            </c:numRef>
          </c:val>
          <c:extLst>
            <c:ext xmlns:c16="http://schemas.microsoft.com/office/drawing/2014/chart" uri="{C3380CC4-5D6E-409C-BE32-E72D297353CC}">
              <c16:uniqueId val="{00000000-3EC4-4E86-874E-B208987AB800}"/>
            </c:ext>
          </c:extLst>
        </c:ser>
        <c:dLbls>
          <c:showLegendKey val="0"/>
          <c:showVal val="0"/>
          <c:showCatName val="0"/>
          <c:showSerName val="0"/>
          <c:showPercent val="0"/>
          <c:showBubbleSize val="0"/>
        </c:dLbls>
        <c:gapWidth val="150"/>
        <c:axId val="265473320"/>
        <c:axId val="265473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3EC4-4E86-874E-B208987AB800}"/>
            </c:ext>
          </c:extLst>
        </c:ser>
        <c:dLbls>
          <c:showLegendKey val="0"/>
          <c:showVal val="0"/>
          <c:showCatName val="0"/>
          <c:showSerName val="0"/>
          <c:showPercent val="0"/>
          <c:showBubbleSize val="0"/>
        </c:dLbls>
        <c:marker val="1"/>
        <c:smooth val="0"/>
        <c:axId val="265473320"/>
        <c:axId val="265473712"/>
      </c:lineChart>
      <c:dateAx>
        <c:axId val="265473320"/>
        <c:scaling>
          <c:orientation val="minMax"/>
        </c:scaling>
        <c:delete val="1"/>
        <c:axPos val="b"/>
        <c:numFmt formatCode="ge" sourceLinked="1"/>
        <c:majorTickMark val="none"/>
        <c:minorTickMark val="none"/>
        <c:tickLblPos val="none"/>
        <c:crossAx val="265473712"/>
        <c:crosses val="autoZero"/>
        <c:auto val="1"/>
        <c:lblOffset val="100"/>
        <c:baseTimeUnit val="years"/>
      </c:dateAx>
      <c:valAx>
        <c:axId val="2654737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473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38.9</c:v>
                </c:pt>
                <c:pt idx="1">
                  <c:v>35.200000000000003</c:v>
                </c:pt>
                <c:pt idx="2">
                  <c:v>30.2</c:v>
                </c:pt>
                <c:pt idx="3">
                  <c:v>27.1</c:v>
                </c:pt>
                <c:pt idx="4">
                  <c:v>29.4</c:v>
                </c:pt>
              </c:numCache>
            </c:numRef>
          </c:val>
          <c:extLst>
            <c:ext xmlns:c16="http://schemas.microsoft.com/office/drawing/2014/chart" uri="{C3380CC4-5D6E-409C-BE32-E72D297353CC}">
              <c16:uniqueId val="{00000000-BDD4-4FDF-9F63-E752BF400CC9}"/>
            </c:ext>
          </c:extLst>
        </c:ser>
        <c:dLbls>
          <c:showLegendKey val="0"/>
          <c:showVal val="0"/>
          <c:showCatName val="0"/>
          <c:showSerName val="0"/>
          <c:showPercent val="0"/>
          <c:showBubbleSize val="0"/>
        </c:dLbls>
        <c:gapWidth val="150"/>
        <c:axId val="265474104"/>
        <c:axId val="26547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BDD4-4FDF-9F63-E752BF400CC9}"/>
            </c:ext>
          </c:extLst>
        </c:ser>
        <c:dLbls>
          <c:showLegendKey val="0"/>
          <c:showVal val="0"/>
          <c:showCatName val="0"/>
          <c:showSerName val="0"/>
          <c:showPercent val="0"/>
          <c:showBubbleSize val="0"/>
        </c:dLbls>
        <c:marker val="1"/>
        <c:smooth val="0"/>
        <c:axId val="265474104"/>
        <c:axId val="265474496"/>
      </c:lineChart>
      <c:dateAx>
        <c:axId val="265474104"/>
        <c:scaling>
          <c:orientation val="minMax"/>
        </c:scaling>
        <c:delete val="1"/>
        <c:axPos val="b"/>
        <c:numFmt formatCode="ge" sourceLinked="1"/>
        <c:majorTickMark val="none"/>
        <c:minorTickMark val="none"/>
        <c:tickLblPos val="none"/>
        <c:crossAx val="265474496"/>
        <c:crosses val="autoZero"/>
        <c:auto val="1"/>
        <c:lblOffset val="100"/>
        <c:baseTimeUnit val="years"/>
      </c:dateAx>
      <c:valAx>
        <c:axId val="265474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65474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3791</c:v>
                </c:pt>
                <c:pt idx="1">
                  <c:v>3261</c:v>
                </c:pt>
                <c:pt idx="2">
                  <c:v>2632</c:v>
                </c:pt>
                <c:pt idx="3">
                  <c:v>2274</c:v>
                </c:pt>
                <c:pt idx="4">
                  <c:v>2426</c:v>
                </c:pt>
              </c:numCache>
            </c:numRef>
          </c:val>
          <c:extLst>
            <c:ext xmlns:c16="http://schemas.microsoft.com/office/drawing/2014/chart" uri="{C3380CC4-5D6E-409C-BE32-E72D297353CC}">
              <c16:uniqueId val="{00000000-AE87-4A66-8424-B3190DAAD90B}"/>
            </c:ext>
          </c:extLst>
        </c:ser>
        <c:dLbls>
          <c:showLegendKey val="0"/>
          <c:showVal val="0"/>
          <c:showCatName val="0"/>
          <c:showSerName val="0"/>
          <c:showPercent val="0"/>
          <c:showBubbleSize val="0"/>
        </c:dLbls>
        <c:gapWidth val="150"/>
        <c:axId val="266330648"/>
        <c:axId val="26632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AE87-4A66-8424-B3190DAAD90B}"/>
            </c:ext>
          </c:extLst>
        </c:ser>
        <c:dLbls>
          <c:showLegendKey val="0"/>
          <c:showVal val="0"/>
          <c:showCatName val="0"/>
          <c:showSerName val="0"/>
          <c:showPercent val="0"/>
          <c:showBubbleSize val="0"/>
        </c:dLbls>
        <c:marker val="1"/>
        <c:smooth val="0"/>
        <c:axId val="266330648"/>
        <c:axId val="266327904"/>
      </c:lineChart>
      <c:dateAx>
        <c:axId val="266330648"/>
        <c:scaling>
          <c:orientation val="minMax"/>
        </c:scaling>
        <c:delete val="1"/>
        <c:axPos val="b"/>
        <c:numFmt formatCode="ge" sourceLinked="1"/>
        <c:majorTickMark val="none"/>
        <c:minorTickMark val="none"/>
        <c:tickLblPos val="none"/>
        <c:crossAx val="266327904"/>
        <c:crosses val="autoZero"/>
        <c:auto val="1"/>
        <c:lblOffset val="100"/>
        <c:baseTimeUnit val="years"/>
      </c:dateAx>
      <c:valAx>
        <c:axId val="2663279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66330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三重県名張市　市営栄町駐車場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15">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1880</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15">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15">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121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34</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39</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100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導入なし</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15">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15">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131</v>
      </c>
      <c r="NE15" s="92"/>
      <c r="NF15" s="92"/>
      <c r="NG15" s="92"/>
      <c r="NH15" s="92"/>
      <c r="NI15" s="92"/>
      <c r="NJ15" s="92"/>
      <c r="NK15" s="92"/>
      <c r="NL15" s="92"/>
      <c r="NM15" s="92"/>
      <c r="NN15" s="92"/>
      <c r="NO15" s="92"/>
      <c r="NP15" s="92"/>
      <c r="NQ15" s="92"/>
      <c r="NR15" s="9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163.80000000000001</v>
      </c>
      <c r="V31" s="110"/>
      <c r="W31" s="110"/>
      <c r="X31" s="110"/>
      <c r="Y31" s="110"/>
      <c r="Z31" s="110"/>
      <c r="AA31" s="110"/>
      <c r="AB31" s="110"/>
      <c r="AC31" s="110"/>
      <c r="AD31" s="110"/>
      <c r="AE31" s="110"/>
      <c r="AF31" s="110"/>
      <c r="AG31" s="110"/>
      <c r="AH31" s="110"/>
      <c r="AI31" s="110"/>
      <c r="AJ31" s="110"/>
      <c r="AK31" s="110"/>
      <c r="AL31" s="110"/>
      <c r="AM31" s="110"/>
      <c r="AN31" s="110">
        <f>データ!Z7</f>
        <v>154.30000000000001</v>
      </c>
      <c r="AO31" s="110"/>
      <c r="AP31" s="110"/>
      <c r="AQ31" s="110"/>
      <c r="AR31" s="110"/>
      <c r="AS31" s="110"/>
      <c r="AT31" s="110"/>
      <c r="AU31" s="110"/>
      <c r="AV31" s="110"/>
      <c r="AW31" s="110"/>
      <c r="AX31" s="110"/>
      <c r="AY31" s="110"/>
      <c r="AZ31" s="110"/>
      <c r="BA31" s="110"/>
      <c r="BB31" s="110"/>
      <c r="BC31" s="110"/>
      <c r="BD31" s="110"/>
      <c r="BE31" s="110"/>
      <c r="BF31" s="110"/>
      <c r="BG31" s="110">
        <f>データ!AA7</f>
        <v>143.19999999999999</v>
      </c>
      <c r="BH31" s="110"/>
      <c r="BI31" s="110"/>
      <c r="BJ31" s="110"/>
      <c r="BK31" s="110"/>
      <c r="BL31" s="110"/>
      <c r="BM31" s="110"/>
      <c r="BN31" s="110"/>
      <c r="BO31" s="110"/>
      <c r="BP31" s="110"/>
      <c r="BQ31" s="110"/>
      <c r="BR31" s="110"/>
      <c r="BS31" s="110"/>
      <c r="BT31" s="110"/>
      <c r="BU31" s="110"/>
      <c r="BV31" s="110"/>
      <c r="BW31" s="110"/>
      <c r="BX31" s="110"/>
      <c r="BY31" s="110"/>
      <c r="BZ31" s="110">
        <f>データ!AB7</f>
        <v>137.19999999999999</v>
      </c>
      <c r="CA31" s="110"/>
      <c r="CB31" s="110"/>
      <c r="CC31" s="110"/>
      <c r="CD31" s="110"/>
      <c r="CE31" s="110"/>
      <c r="CF31" s="110"/>
      <c r="CG31" s="110"/>
      <c r="CH31" s="110"/>
      <c r="CI31" s="110"/>
      <c r="CJ31" s="110"/>
      <c r="CK31" s="110"/>
      <c r="CL31" s="110"/>
      <c r="CM31" s="110"/>
      <c r="CN31" s="110"/>
      <c r="CO31" s="110"/>
      <c r="CP31" s="110"/>
      <c r="CQ31" s="110"/>
      <c r="CR31" s="110"/>
      <c r="CS31" s="110">
        <f>データ!AC7</f>
        <v>141.69999999999999</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115.4</v>
      </c>
      <c r="JD31" s="81"/>
      <c r="JE31" s="81"/>
      <c r="JF31" s="81"/>
      <c r="JG31" s="81"/>
      <c r="JH31" s="81"/>
      <c r="JI31" s="81"/>
      <c r="JJ31" s="81"/>
      <c r="JK31" s="81"/>
      <c r="JL31" s="81"/>
      <c r="JM31" s="81"/>
      <c r="JN31" s="81"/>
      <c r="JO31" s="81"/>
      <c r="JP31" s="81"/>
      <c r="JQ31" s="81"/>
      <c r="JR31" s="81"/>
      <c r="JS31" s="81"/>
      <c r="JT31" s="81"/>
      <c r="JU31" s="82"/>
      <c r="JV31" s="80">
        <f>データ!DL7</f>
        <v>112.8</v>
      </c>
      <c r="JW31" s="81"/>
      <c r="JX31" s="81"/>
      <c r="JY31" s="81"/>
      <c r="JZ31" s="81"/>
      <c r="KA31" s="81"/>
      <c r="KB31" s="81"/>
      <c r="KC31" s="81"/>
      <c r="KD31" s="81"/>
      <c r="KE31" s="81"/>
      <c r="KF31" s="81"/>
      <c r="KG31" s="81"/>
      <c r="KH31" s="81"/>
      <c r="KI31" s="81"/>
      <c r="KJ31" s="81"/>
      <c r="KK31" s="81"/>
      <c r="KL31" s="81"/>
      <c r="KM31" s="81"/>
      <c r="KN31" s="82"/>
      <c r="KO31" s="80">
        <f>データ!DM7</f>
        <v>107.7</v>
      </c>
      <c r="KP31" s="81"/>
      <c r="KQ31" s="81"/>
      <c r="KR31" s="81"/>
      <c r="KS31" s="81"/>
      <c r="KT31" s="81"/>
      <c r="KU31" s="81"/>
      <c r="KV31" s="81"/>
      <c r="KW31" s="81"/>
      <c r="KX31" s="81"/>
      <c r="KY31" s="81"/>
      <c r="KZ31" s="81"/>
      <c r="LA31" s="81"/>
      <c r="LB31" s="81"/>
      <c r="LC31" s="81"/>
      <c r="LD31" s="81"/>
      <c r="LE31" s="81"/>
      <c r="LF31" s="81"/>
      <c r="LG31" s="82"/>
      <c r="LH31" s="80">
        <f>データ!DN7</f>
        <v>100</v>
      </c>
      <c r="LI31" s="81"/>
      <c r="LJ31" s="81"/>
      <c r="LK31" s="81"/>
      <c r="LL31" s="81"/>
      <c r="LM31" s="81"/>
      <c r="LN31" s="81"/>
      <c r="LO31" s="81"/>
      <c r="LP31" s="81"/>
      <c r="LQ31" s="81"/>
      <c r="LR31" s="81"/>
      <c r="LS31" s="81"/>
      <c r="LT31" s="81"/>
      <c r="LU31" s="81"/>
      <c r="LV31" s="81"/>
      <c r="LW31" s="81"/>
      <c r="LX31" s="81"/>
      <c r="LY31" s="81"/>
      <c r="LZ31" s="82"/>
      <c r="MA31" s="80">
        <f>データ!DO7</f>
        <v>97.4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134</v>
      </c>
      <c r="NE32" s="92"/>
      <c r="NF32" s="92"/>
      <c r="NG32" s="92"/>
      <c r="NH32" s="92"/>
      <c r="NI32" s="92"/>
      <c r="NJ32" s="92"/>
      <c r="NK32" s="92"/>
      <c r="NL32" s="92"/>
      <c r="NM32" s="92"/>
      <c r="NN32" s="92"/>
      <c r="NO32" s="92"/>
      <c r="NP32" s="92"/>
      <c r="NQ32" s="92"/>
      <c r="NR32" s="9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132</v>
      </c>
      <c r="NE49" s="92"/>
      <c r="NF49" s="92"/>
      <c r="NG49" s="92"/>
      <c r="NH49" s="92"/>
      <c r="NI49" s="92"/>
      <c r="NJ49" s="92"/>
      <c r="NK49" s="92"/>
      <c r="NL49" s="92"/>
      <c r="NM49" s="92"/>
      <c r="NN49" s="92"/>
      <c r="NO49" s="92"/>
      <c r="NP49" s="92"/>
      <c r="NQ49" s="92"/>
      <c r="NR49" s="9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38.9</v>
      </c>
      <c r="EM52" s="110"/>
      <c r="EN52" s="110"/>
      <c r="EO52" s="110"/>
      <c r="EP52" s="110"/>
      <c r="EQ52" s="110"/>
      <c r="ER52" s="110"/>
      <c r="ES52" s="110"/>
      <c r="ET52" s="110"/>
      <c r="EU52" s="110"/>
      <c r="EV52" s="110"/>
      <c r="EW52" s="110"/>
      <c r="EX52" s="110"/>
      <c r="EY52" s="110"/>
      <c r="EZ52" s="110"/>
      <c r="FA52" s="110"/>
      <c r="FB52" s="110"/>
      <c r="FC52" s="110"/>
      <c r="FD52" s="110"/>
      <c r="FE52" s="110">
        <f>データ!BG7</f>
        <v>35.200000000000003</v>
      </c>
      <c r="FF52" s="110"/>
      <c r="FG52" s="110"/>
      <c r="FH52" s="110"/>
      <c r="FI52" s="110"/>
      <c r="FJ52" s="110"/>
      <c r="FK52" s="110"/>
      <c r="FL52" s="110"/>
      <c r="FM52" s="110"/>
      <c r="FN52" s="110"/>
      <c r="FO52" s="110"/>
      <c r="FP52" s="110"/>
      <c r="FQ52" s="110"/>
      <c r="FR52" s="110"/>
      <c r="FS52" s="110"/>
      <c r="FT52" s="110"/>
      <c r="FU52" s="110"/>
      <c r="FV52" s="110"/>
      <c r="FW52" s="110"/>
      <c r="FX52" s="110">
        <f>データ!BH7</f>
        <v>30.2</v>
      </c>
      <c r="FY52" s="110"/>
      <c r="FZ52" s="110"/>
      <c r="GA52" s="110"/>
      <c r="GB52" s="110"/>
      <c r="GC52" s="110"/>
      <c r="GD52" s="110"/>
      <c r="GE52" s="110"/>
      <c r="GF52" s="110"/>
      <c r="GG52" s="110"/>
      <c r="GH52" s="110"/>
      <c r="GI52" s="110"/>
      <c r="GJ52" s="110"/>
      <c r="GK52" s="110"/>
      <c r="GL52" s="110"/>
      <c r="GM52" s="110"/>
      <c r="GN52" s="110"/>
      <c r="GO52" s="110"/>
      <c r="GP52" s="110"/>
      <c r="GQ52" s="110">
        <f>データ!BI7</f>
        <v>27.1</v>
      </c>
      <c r="GR52" s="110"/>
      <c r="GS52" s="110"/>
      <c r="GT52" s="110"/>
      <c r="GU52" s="110"/>
      <c r="GV52" s="110"/>
      <c r="GW52" s="110"/>
      <c r="GX52" s="110"/>
      <c r="GY52" s="110"/>
      <c r="GZ52" s="110"/>
      <c r="HA52" s="110"/>
      <c r="HB52" s="110"/>
      <c r="HC52" s="110"/>
      <c r="HD52" s="110"/>
      <c r="HE52" s="110"/>
      <c r="HF52" s="110"/>
      <c r="HG52" s="110"/>
      <c r="HH52" s="110"/>
      <c r="HI52" s="110"/>
      <c r="HJ52" s="110">
        <f>データ!BJ7</f>
        <v>29.4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3791</v>
      </c>
      <c r="JD52" s="109"/>
      <c r="JE52" s="109"/>
      <c r="JF52" s="109"/>
      <c r="JG52" s="109"/>
      <c r="JH52" s="109"/>
      <c r="JI52" s="109"/>
      <c r="JJ52" s="109"/>
      <c r="JK52" s="109"/>
      <c r="JL52" s="109"/>
      <c r="JM52" s="109"/>
      <c r="JN52" s="109"/>
      <c r="JO52" s="109"/>
      <c r="JP52" s="109"/>
      <c r="JQ52" s="109"/>
      <c r="JR52" s="109"/>
      <c r="JS52" s="109"/>
      <c r="JT52" s="109"/>
      <c r="JU52" s="109"/>
      <c r="JV52" s="109">
        <f>データ!BR7</f>
        <v>3261</v>
      </c>
      <c r="JW52" s="109"/>
      <c r="JX52" s="109"/>
      <c r="JY52" s="109"/>
      <c r="JZ52" s="109"/>
      <c r="KA52" s="109"/>
      <c r="KB52" s="109"/>
      <c r="KC52" s="109"/>
      <c r="KD52" s="109"/>
      <c r="KE52" s="109"/>
      <c r="KF52" s="109"/>
      <c r="KG52" s="109"/>
      <c r="KH52" s="109"/>
      <c r="KI52" s="109"/>
      <c r="KJ52" s="109"/>
      <c r="KK52" s="109"/>
      <c r="KL52" s="109"/>
      <c r="KM52" s="109"/>
      <c r="KN52" s="109"/>
      <c r="KO52" s="109">
        <f>データ!BS7</f>
        <v>2632</v>
      </c>
      <c r="KP52" s="109"/>
      <c r="KQ52" s="109"/>
      <c r="KR52" s="109"/>
      <c r="KS52" s="109"/>
      <c r="KT52" s="109"/>
      <c r="KU52" s="109"/>
      <c r="KV52" s="109"/>
      <c r="KW52" s="109"/>
      <c r="KX52" s="109"/>
      <c r="KY52" s="109"/>
      <c r="KZ52" s="109"/>
      <c r="LA52" s="109"/>
      <c r="LB52" s="109"/>
      <c r="LC52" s="109"/>
      <c r="LD52" s="109"/>
      <c r="LE52" s="109"/>
      <c r="LF52" s="109"/>
      <c r="LG52" s="109"/>
      <c r="LH52" s="109">
        <f>データ!BT7</f>
        <v>2274</v>
      </c>
      <c r="LI52" s="109"/>
      <c r="LJ52" s="109"/>
      <c r="LK52" s="109"/>
      <c r="LL52" s="109"/>
      <c r="LM52" s="109"/>
      <c r="LN52" s="109"/>
      <c r="LO52" s="109"/>
      <c r="LP52" s="109"/>
      <c r="LQ52" s="109"/>
      <c r="LR52" s="109"/>
      <c r="LS52" s="109"/>
      <c r="LT52" s="109"/>
      <c r="LU52" s="109"/>
      <c r="LV52" s="109"/>
      <c r="LW52" s="109"/>
      <c r="LX52" s="109"/>
      <c r="LY52" s="109"/>
      <c r="LZ52" s="109"/>
      <c r="MA52" s="109">
        <f>データ!BU7</f>
        <v>2426</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15">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15">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133</v>
      </c>
      <c r="NE66" s="92"/>
      <c r="NF66" s="92"/>
      <c r="NG66" s="92"/>
      <c r="NH66" s="92"/>
      <c r="NI66" s="92"/>
      <c r="NJ66" s="92"/>
      <c r="NK66" s="92"/>
      <c r="NL66" s="92"/>
      <c r="NM66" s="92"/>
      <c r="NN66" s="92"/>
      <c r="NO66" s="92"/>
      <c r="NP66" s="92"/>
      <c r="NQ66" s="92"/>
      <c r="NR66" s="9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29</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15">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200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eyMWrymcbpdiaoVSSl4u7z12b8CwBPzVq19SX8MCXCFCcOfLY8BTaZPamSS4T+PAxjX4szdatwIpSUIrornfIQ==" saltValue="xVjWEJzDzhgyNZ1gEqzEfA=="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99</v>
      </c>
      <c r="AL5" s="59" t="s">
        <v>100</v>
      </c>
      <c r="AM5" s="59" t="s">
        <v>101</v>
      </c>
      <c r="AN5" s="59" t="s">
        <v>102</v>
      </c>
      <c r="AO5" s="59" t="s">
        <v>103</v>
      </c>
      <c r="AP5" s="59" t="s">
        <v>104</v>
      </c>
      <c r="AQ5" s="59" t="s">
        <v>105</v>
      </c>
      <c r="AR5" s="59" t="s">
        <v>106</v>
      </c>
      <c r="AS5" s="59" t="s">
        <v>107</v>
      </c>
      <c r="AT5" s="59" t="s">
        <v>108</v>
      </c>
      <c r="AU5" s="59" t="s">
        <v>98</v>
      </c>
      <c r="AV5" s="59" t="s">
        <v>99</v>
      </c>
      <c r="AW5" s="59" t="s">
        <v>100</v>
      </c>
      <c r="AX5" s="59" t="s">
        <v>101</v>
      </c>
      <c r="AY5" s="59" t="s">
        <v>102</v>
      </c>
      <c r="AZ5" s="59" t="s">
        <v>103</v>
      </c>
      <c r="BA5" s="59" t="s">
        <v>104</v>
      </c>
      <c r="BB5" s="59" t="s">
        <v>105</v>
      </c>
      <c r="BC5" s="59" t="s">
        <v>106</v>
      </c>
      <c r="BD5" s="59" t="s">
        <v>107</v>
      </c>
      <c r="BE5" s="59" t="s">
        <v>108</v>
      </c>
      <c r="BF5" s="59" t="s">
        <v>98</v>
      </c>
      <c r="BG5" s="59" t="s">
        <v>99</v>
      </c>
      <c r="BH5" s="59" t="s">
        <v>100</v>
      </c>
      <c r="BI5" s="59" t="s">
        <v>101</v>
      </c>
      <c r="BJ5" s="59" t="s">
        <v>102</v>
      </c>
      <c r="BK5" s="59" t="s">
        <v>103</v>
      </c>
      <c r="BL5" s="59" t="s">
        <v>104</v>
      </c>
      <c r="BM5" s="59" t="s">
        <v>105</v>
      </c>
      <c r="BN5" s="59" t="s">
        <v>106</v>
      </c>
      <c r="BO5" s="59" t="s">
        <v>107</v>
      </c>
      <c r="BP5" s="59" t="s">
        <v>108</v>
      </c>
      <c r="BQ5" s="59" t="s">
        <v>98</v>
      </c>
      <c r="BR5" s="59" t="s">
        <v>99</v>
      </c>
      <c r="BS5" s="59" t="s">
        <v>100</v>
      </c>
      <c r="BT5" s="59" t="s">
        <v>101</v>
      </c>
      <c r="BU5" s="59" t="s">
        <v>102</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99</v>
      </c>
      <c r="CQ5" s="59" t="s">
        <v>100</v>
      </c>
      <c r="CR5" s="59" t="s">
        <v>101</v>
      </c>
      <c r="CS5" s="59" t="s">
        <v>102</v>
      </c>
      <c r="CT5" s="59" t="s">
        <v>103</v>
      </c>
      <c r="CU5" s="59" t="s">
        <v>104</v>
      </c>
      <c r="CV5" s="59" t="s">
        <v>105</v>
      </c>
      <c r="CW5" s="59" t="s">
        <v>106</v>
      </c>
      <c r="CX5" s="59" t="s">
        <v>107</v>
      </c>
      <c r="CY5" s="59" t="s">
        <v>108</v>
      </c>
      <c r="CZ5" s="59" t="s">
        <v>98</v>
      </c>
      <c r="DA5" s="59" t="s">
        <v>99</v>
      </c>
      <c r="DB5" s="59" t="s">
        <v>100</v>
      </c>
      <c r="DC5" s="59" t="s">
        <v>101</v>
      </c>
      <c r="DD5" s="59" t="s">
        <v>102</v>
      </c>
      <c r="DE5" s="59" t="s">
        <v>103</v>
      </c>
      <c r="DF5" s="59" t="s">
        <v>104</v>
      </c>
      <c r="DG5" s="59" t="s">
        <v>105</v>
      </c>
      <c r="DH5" s="59" t="s">
        <v>106</v>
      </c>
      <c r="DI5" s="59" t="s">
        <v>107</v>
      </c>
      <c r="DJ5" s="59" t="s">
        <v>44</v>
      </c>
      <c r="DK5" s="59" t="s">
        <v>98</v>
      </c>
      <c r="DL5" s="59" t="s">
        <v>99</v>
      </c>
      <c r="DM5" s="59" t="s">
        <v>100</v>
      </c>
      <c r="DN5" s="59" t="s">
        <v>101</v>
      </c>
      <c r="DO5" s="59" t="s">
        <v>102</v>
      </c>
      <c r="DP5" s="59" t="s">
        <v>103</v>
      </c>
      <c r="DQ5" s="59" t="s">
        <v>104</v>
      </c>
      <c r="DR5" s="59" t="s">
        <v>105</v>
      </c>
      <c r="DS5" s="59" t="s">
        <v>106</v>
      </c>
      <c r="DT5" s="59" t="s">
        <v>107</v>
      </c>
      <c r="DU5" s="59" t="s">
        <v>108</v>
      </c>
    </row>
    <row r="6" spans="1:125" s="66" customFormat="1" x14ac:dyDescent="0.15">
      <c r="A6" s="49" t="s">
        <v>109</v>
      </c>
      <c r="B6" s="60">
        <f>B8</f>
        <v>2017</v>
      </c>
      <c r="C6" s="60">
        <f t="shared" ref="C6:X6" si="1">C8</f>
        <v>242080</v>
      </c>
      <c r="D6" s="60">
        <f t="shared" si="1"/>
        <v>47</v>
      </c>
      <c r="E6" s="60">
        <f t="shared" si="1"/>
        <v>14</v>
      </c>
      <c r="F6" s="60">
        <f t="shared" si="1"/>
        <v>0</v>
      </c>
      <c r="G6" s="60">
        <f t="shared" si="1"/>
        <v>1</v>
      </c>
      <c r="H6" s="60" t="str">
        <f>SUBSTITUTE(H8,"　","")</f>
        <v>三重県名張市</v>
      </c>
      <c r="I6" s="60" t="str">
        <f t="shared" si="1"/>
        <v>市営栄町駐車場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34</v>
      </c>
      <c r="S6" s="62" t="str">
        <f t="shared" si="1"/>
        <v>駅</v>
      </c>
      <c r="T6" s="62" t="str">
        <f t="shared" si="1"/>
        <v>無</v>
      </c>
      <c r="U6" s="63">
        <f t="shared" si="1"/>
        <v>1880</v>
      </c>
      <c r="V6" s="63">
        <f t="shared" si="1"/>
        <v>39</v>
      </c>
      <c r="W6" s="63">
        <f t="shared" si="1"/>
        <v>100</v>
      </c>
      <c r="X6" s="62" t="str">
        <f t="shared" si="1"/>
        <v>導入なし</v>
      </c>
      <c r="Y6" s="64">
        <f>IF(Y8="-",NA(),Y8)</f>
        <v>163.80000000000001</v>
      </c>
      <c r="Z6" s="64">
        <f t="shared" ref="Z6:AH6" si="2">IF(Z8="-",NA(),Z8)</f>
        <v>154.30000000000001</v>
      </c>
      <c r="AA6" s="64">
        <f t="shared" si="2"/>
        <v>143.19999999999999</v>
      </c>
      <c r="AB6" s="64">
        <f t="shared" si="2"/>
        <v>137.19999999999999</v>
      </c>
      <c r="AC6" s="64">
        <f t="shared" si="2"/>
        <v>141.69999999999999</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38.9</v>
      </c>
      <c r="BG6" s="64">
        <f t="shared" ref="BG6:BO6" si="5">IF(BG8="-",NA(),BG8)</f>
        <v>35.200000000000003</v>
      </c>
      <c r="BH6" s="64">
        <f t="shared" si="5"/>
        <v>30.2</v>
      </c>
      <c r="BI6" s="64">
        <f t="shared" si="5"/>
        <v>27.1</v>
      </c>
      <c r="BJ6" s="64">
        <f t="shared" si="5"/>
        <v>29.4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3791</v>
      </c>
      <c r="BR6" s="65">
        <f t="shared" ref="BR6:BZ6" si="6">IF(BR8="-",NA(),BR8)</f>
        <v>3261</v>
      </c>
      <c r="BS6" s="65">
        <f t="shared" si="6"/>
        <v>2632</v>
      </c>
      <c r="BT6" s="65">
        <f t="shared" si="6"/>
        <v>2274</v>
      </c>
      <c r="BU6" s="65">
        <f t="shared" si="6"/>
        <v>2426</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110</v>
      </c>
      <c r="CM6" s="63">
        <f t="shared" ref="CM6:CN6" si="7">CM8</f>
        <v>29</v>
      </c>
      <c r="CN6" s="63">
        <f t="shared" si="7"/>
        <v>200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115.4</v>
      </c>
      <c r="DL6" s="64">
        <f t="shared" ref="DL6:DT6" si="9">IF(DL8="-",NA(),DL8)</f>
        <v>112.8</v>
      </c>
      <c r="DM6" s="64">
        <f t="shared" si="9"/>
        <v>107.7</v>
      </c>
      <c r="DN6" s="64">
        <f t="shared" si="9"/>
        <v>100</v>
      </c>
      <c r="DO6" s="64">
        <f t="shared" si="9"/>
        <v>97.4</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111</v>
      </c>
      <c r="B7" s="60">
        <f t="shared" ref="B7:X7" si="10">B8</f>
        <v>2017</v>
      </c>
      <c r="C7" s="60">
        <f t="shared" si="10"/>
        <v>242080</v>
      </c>
      <c r="D7" s="60">
        <f t="shared" si="10"/>
        <v>47</v>
      </c>
      <c r="E7" s="60">
        <f t="shared" si="10"/>
        <v>14</v>
      </c>
      <c r="F7" s="60">
        <f t="shared" si="10"/>
        <v>0</v>
      </c>
      <c r="G7" s="60">
        <f t="shared" si="10"/>
        <v>1</v>
      </c>
      <c r="H7" s="60" t="str">
        <f t="shared" si="10"/>
        <v>三重県　名張市</v>
      </c>
      <c r="I7" s="60" t="str">
        <f t="shared" si="10"/>
        <v>市営栄町駐車場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34</v>
      </c>
      <c r="S7" s="62" t="str">
        <f t="shared" si="10"/>
        <v>駅</v>
      </c>
      <c r="T7" s="62" t="str">
        <f t="shared" si="10"/>
        <v>無</v>
      </c>
      <c r="U7" s="63">
        <f t="shared" si="10"/>
        <v>1880</v>
      </c>
      <c r="V7" s="63">
        <f t="shared" si="10"/>
        <v>39</v>
      </c>
      <c r="W7" s="63">
        <f t="shared" si="10"/>
        <v>100</v>
      </c>
      <c r="X7" s="62" t="str">
        <f t="shared" si="10"/>
        <v>導入なし</v>
      </c>
      <c r="Y7" s="64">
        <f>Y8</f>
        <v>163.80000000000001</v>
      </c>
      <c r="Z7" s="64">
        <f t="shared" ref="Z7:AH7" si="11">Z8</f>
        <v>154.30000000000001</v>
      </c>
      <c r="AA7" s="64">
        <f t="shared" si="11"/>
        <v>143.19999999999999</v>
      </c>
      <c r="AB7" s="64">
        <f t="shared" si="11"/>
        <v>137.19999999999999</v>
      </c>
      <c r="AC7" s="64">
        <f t="shared" si="11"/>
        <v>141.69999999999999</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38.9</v>
      </c>
      <c r="BG7" s="64">
        <f t="shared" ref="BG7:BO7" si="14">BG8</f>
        <v>35.200000000000003</v>
      </c>
      <c r="BH7" s="64">
        <f t="shared" si="14"/>
        <v>30.2</v>
      </c>
      <c r="BI7" s="64">
        <f t="shared" si="14"/>
        <v>27.1</v>
      </c>
      <c r="BJ7" s="64">
        <f t="shared" si="14"/>
        <v>29.4</v>
      </c>
      <c r="BK7" s="64">
        <f t="shared" si="14"/>
        <v>37.6</v>
      </c>
      <c r="BL7" s="64">
        <f t="shared" si="14"/>
        <v>40.700000000000003</v>
      </c>
      <c r="BM7" s="64">
        <f t="shared" si="14"/>
        <v>38.200000000000003</v>
      </c>
      <c r="BN7" s="64">
        <f t="shared" si="14"/>
        <v>34.6</v>
      </c>
      <c r="BO7" s="64">
        <f t="shared" si="14"/>
        <v>37.6</v>
      </c>
      <c r="BP7" s="61"/>
      <c r="BQ7" s="65">
        <f>BQ8</f>
        <v>3791</v>
      </c>
      <c r="BR7" s="65">
        <f t="shared" ref="BR7:BZ7" si="15">BR8</f>
        <v>3261</v>
      </c>
      <c r="BS7" s="65">
        <f t="shared" si="15"/>
        <v>2632</v>
      </c>
      <c r="BT7" s="65">
        <f t="shared" si="15"/>
        <v>2274</v>
      </c>
      <c r="BU7" s="65">
        <f t="shared" si="15"/>
        <v>2426</v>
      </c>
      <c r="BV7" s="65">
        <f t="shared" si="15"/>
        <v>6777</v>
      </c>
      <c r="BW7" s="65">
        <f t="shared" si="15"/>
        <v>7496</v>
      </c>
      <c r="BX7" s="65">
        <f t="shared" si="15"/>
        <v>6967</v>
      </c>
      <c r="BY7" s="65">
        <f t="shared" si="15"/>
        <v>7138</v>
      </c>
      <c r="BZ7" s="65">
        <f t="shared" si="15"/>
        <v>8131</v>
      </c>
      <c r="CA7" s="63"/>
      <c r="CB7" s="64" t="s">
        <v>112</v>
      </c>
      <c r="CC7" s="64" t="s">
        <v>112</v>
      </c>
      <c r="CD7" s="64" t="s">
        <v>112</v>
      </c>
      <c r="CE7" s="64" t="s">
        <v>112</v>
      </c>
      <c r="CF7" s="64" t="s">
        <v>112</v>
      </c>
      <c r="CG7" s="64" t="s">
        <v>112</v>
      </c>
      <c r="CH7" s="64" t="s">
        <v>112</v>
      </c>
      <c r="CI7" s="64" t="s">
        <v>112</v>
      </c>
      <c r="CJ7" s="64" t="s">
        <v>112</v>
      </c>
      <c r="CK7" s="64" t="s">
        <v>110</v>
      </c>
      <c r="CL7" s="61"/>
      <c r="CM7" s="63">
        <f>CM8</f>
        <v>29</v>
      </c>
      <c r="CN7" s="63">
        <f>CN8</f>
        <v>200</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115.4</v>
      </c>
      <c r="DL7" s="64">
        <f t="shared" ref="DL7:DT7" si="17">DL8</f>
        <v>112.8</v>
      </c>
      <c r="DM7" s="64">
        <f t="shared" si="17"/>
        <v>107.7</v>
      </c>
      <c r="DN7" s="64">
        <f t="shared" si="17"/>
        <v>100</v>
      </c>
      <c r="DO7" s="64">
        <f t="shared" si="17"/>
        <v>97.4</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242080</v>
      </c>
      <c r="D8" s="67">
        <v>47</v>
      </c>
      <c r="E8" s="67">
        <v>14</v>
      </c>
      <c r="F8" s="67">
        <v>0</v>
      </c>
      <c r="G8" s="67">
        <v>1</v>
      </c>
      <c r="H8" s="67" t="s">
        <v>113</v>
      </c>
      <c r="I8" s="67" t="s">
        <v>114</v>
      </c>
      <c r="J8" s="67" t="s">
        <v>115</v>
      </c>
      <c r="K8" s="67" t="s">
        <v>116</v>
      </c>
      <c r="L8" s="67" t="s">
        <v>117</v>
      </c>
      <c r="M8" s="67" t="s">
        <v>118</v>
      </c>
      <c r="N8" s="67" t="s">
        <v>119</v>
      </c>
      <c r="O8" s="68" t="s">
        <v>120</v>
      </c>
      <c r="P8" s="69" t="s">
        <v>121</v>
      </c>
      <c r="Q8" s="69" t="s">
        <v>122</v>
      </c>
      <c r="R8" s="70">
        <v>34</v>
      </c>
      <c r="S8" s="69" t="s">
        <v>123</v>
      </c>
      <c r="T8" s="69" t="s">
        <v>124</v>
      </c>
      <c r="U8" s="70">
        <v>1880</v>
      </c>
      <c r="V8" s="70">
        <v>39</v>
      </c>
      <c r="W8" s="70">
        <v>100</v>
      </c>
      <c r="X8" s="69" t="s">
        <v>125</v>
      </c>
      <c r="Y8" s="71">
        <v>163.80000000000001</v>
      </c>
      <c r="Z8" s="71">
        <v>154.30000000000001</v>
      </c>
      <c r="AA8" s="71">
        <v>143.19999999999999</v>
      </c>
      <c r="AB8" s="71">
        <v>137.19999999999999</v>
      </c>
      <c r="AC8" s="71">
        <v>141.69999999999999</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38.9</v>
      </c>
      <c r="BG8" s="71">
        <v>35.200000000000003</v>
      </c>
      <c r="BH8" s="71">
        <v>30.2</v>
      </c>
      <c r="BI8" s="71">
        <v>27.1</v>
      </c>
      <c r="BJ8" s="71">
        <v>29.4</v>
      </c>
      <c r="BK8" s="71">
        <v>37.6</v>
      </c>
      <c r="BL8" s="71">
        <v>40.700000000000003</v>
      </c>
      <c r="BM8" s="71">
        <v>38.200000000000003</v>
      </c>
      <c r="BN8" s="71">
        <v>34.6</v>
      </c>
      <c r="BO8" s="71">
        <v>37.6</v>
      </c>
      <c r="BP8" s="68">
        <v>26.4</v>
      </c>
      <c r="BQ8" s="72">
        <v>3791</v>
      </c>
      <c r="BR8" s="72">
        <v>3261</v>
      </c>
      <c r="BS8" s="72">
        <v>2632</v>
      </c>
      <c r="BT8" s="73">
        <v>2274</v>
      </c>
      <c r="BU8" s="73">
        <v>2426</v>
      </c>
      <c r="BV8" s="72">
        <v>6777</v>
      </c>
      <c r="BW8" s="72">
        <v>7496</v>
      </c>
      <c r="BX8" s="72">
        <v>6967</v>
      </c>
      <c r="BY8" s="72">
        <v>7138</v>
      </c>
      <c r="BZ8" s="72">
        <v>8131</v>
      </c>
      <c r="CA8" s="70">
        <v>15069</v>
      </c>
      <c r="CB8" s="71" t="s">
        <v>117</v>
      </c>
      <c r="CC8" s="71" t="s">
        <v>117</v>
      </c>
      <c r="CD8" s="71" t="s">
        <v>117</v>
      </c>
      <c r="CE8" s="71" t="s">
        <v>117</v>
      </c>
      <c r="CF8" s="71" t="s">
        <v>117</v>
      </c>
      <c r="CG8" s="71" t="s">
        <v>117</v>
      </c>
      <c r="CH8" s="71" t="s">
        <v>117</v>
      </c>
      <c r="CI8" s="71" t="s">
        <v>117</v>
      </c>
      <c r="CJ8" s="71" t="s">
        <v>117</v>
      </c>
      <c r="CK8" s="71" t="s">
        <v>117</v>
      </c>
      <c r="CL8" s="68" t="s">
        <v>117</v>
      </c>
      <c r="CM8" s="70">
        <v>29</v>
      </c>
      <c r="CN8" s="70">
        <v>200</v>
      </c>
      <c r="CO8" s="71" t="s">
        <v>117</v>
      </c>
      <c r="CP8" s="71" t="s">
        <v>117</v>
      </c>
      <c r="CQ8" s="71" t="s">
        <v>117</v>
      </c>
      <c r="CR8" s="71" t="s">
        <v>117</v>
      </c>
      <c r="CS8" s="71" t="s">
        <v>117</v>
      </c>
      <c r="CT8" s="71" t="s">
        <v>117</v>
      </c>
      <c r="CU8" s="71" t="s">
        <v>117</v>
      </c>
      <c r="CV8" s="71" t="s">
        <v>117</v>
      </c>
      <c r="CW8" s="71" t="s">
        <v>117</v>
      </c>
      <c r="CX8" s="71" t="s">
        <v>117</v>
      </c>
      <c r="CY8" s="68" t="s">
        <v>117</v>
      </c>
      <c r="CZ8" s="71">
        <v>0</v>
      </c>
      <c r="DA8" s="71">
        <v>0</v>
      </c>
      <c r="DB8" s="71">
        <v>0</v>
      </c>
      <c r="DC8" s="71">
        <v>0</v>
      </c>
      <c r="DD8" s="71">
        <v>0</v>
      </c>
      <c r="DE8" s="71">
        <v>84.4</v>
      </c>
      <c r="DF8" s="71">
        <v>78.400000000000006</v>
      </c>
      <c r="DG8" s="71">
        <v>70.5</v>
      </c>
      <c r="DH8" s="71">
        <v>59.2</v>
      </c>
      <c r="DI8" s="71">
        <v>62.4</v>
      </c>
      <c r="DJ8" s="68">
        <v>120.3</v>
      </c>
      <c r="DK8" s="71">
        <v>115.4</v>
      </c>
      <c r="DL8" s="71">
        <v>112.8</v>
      </c>
      <c r="DM8" s="71">
        <v>107.7</v>
      </c>
      <c r="DN8" s="71">
        <v>100</v>
      </c>
      <c r="DO8" s="71">
        <v>97.4</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2019-02-08T05:51:00Z</cp:lastPrinted>
  <dcterms:created xsi:type="dcterms:W3CDTF">2018-12-07T10:31:40Z</dcterms:created>
  <dcterms:modified xsi:type="dcterms:W3CDTF">2019-02-08T05:51:02Z</dcterms:modified>
  <cp:category/>
</cp:coreProperties>
</file>