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1交通政策係\公営企業会計\調査・回答\H310118_公営企業に係る経営比較分析表（平成29年度決算）の分析等について\"/>
    </mc:Choice>
  </mc:AlternateContent>
  <workbookProtection workbookAlgorithmName="SHA-512" workbookHashValue="j4X5OOS378GwVSK4b+yXf4E3RxdvEtAalvFErvJDtuZjcYpOidfKnV8VGOO2IfNYlD0O5/TgPOp0uOJ5x6JbPQ==" workbookSaltValue="3XwRQK2Nd7ioiC2uPS5ncg==" workbookSpinCount="100000" lockStructure="1"/>
  <bookViews>
    <workbookView xWindow="0" yWindow="0" windowWidth="19200" windowHeight="1164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GQ30" i="4"/>
  <c r="BZ30" i="4"/>
  <c r="LT76" i="4"/>
  <c r="GQ51" i="4"/>
  <c r="LH30" i="4"/>
  <c r="IE76" i="4"/>
  <c r="BZ51" i="4"/>
  <c r="BG30" i="4"/>
  <c r="FX51" i="4"/>
  <c r="AV76" i="4"/>
  <c r="KO51" i="4"/>
  <c r="KO30" i="4"/>
  <c r="BG51" i="4"/>
  <c r="LE76" i="4"/>
  <c r="HP76" i="4"/>
  <c r="FX30" i="4"/>
  <c r="KP76" i="4"/>
  <c r="HA76" i="4"/>
  <c r="AN51" i="4"/>
  <c r="FE30" i="4"/>
  <c r="AN30" i="4"/>
  <c r="AG76" i="4"/>
  <c r="JV30" i="4"/>
  <c r="JV51" i="4"/>
  <c r="FE51" i="4"/>
  <c r="KA76" i="4"/>
  <c r="EL51" i="4"/>
  <c r="JC30" i="4"/>
  <c r="U30" i="4"/>
  <c r="GL76" i="4"/>
  <c r="U51" i="4"/>
  <c r="EL30" i="4"/>
  <c r="JC51" i="4"/>
  <c r="R76" i="4"/>
</calcChain>
</file>

<file path=xl/sharedStrings.xml><?xml version="1.0" encoding="utf-8"?>
<sst xmlns="http://schemas.openxmlformats.org/spreadsheetml/2006/main" count="287" uniqueCount="150">
  <si>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</si>
  <si>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</si>
  <si>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</si>
  <si>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</si>
  <si>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</si>
  <si>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</si>
  <si>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</si>
  <si>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</si>
  <si>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</si>
  <si>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</si>
  <si>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</si>
  <si>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</si>
  <si>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</si>
  <si>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</si>
  <si>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</si>
  <si>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</si>
  <si>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</si>
  <si>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</si>
  <si>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</si>
  <si>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</si>
  <si>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</si>
  <si>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</si>
  <si>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</si>
  <si>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</si>
  <si>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</si>
  <si>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</si>
  <si>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</si>
  <si>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</si>
  <si>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</si>
  <si>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</si>
  <si>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</si>
  <si>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</si>
  <si>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</si>
  <si>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</si>
  <si>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</si>
  <si>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</si>
  <si>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</si>
  <si>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</si>
  <si>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</si>
  <si>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</si>
  <si>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</si>
  <si>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</si>
  <si>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</si>
  <si>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</si>
  <si>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</si>
  <si>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</si>
  <si>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</si>
  <si>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</si>
  <si>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</si>
  <si>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</si>
  <si>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</si>
  <si>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</si>
  <si>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</si>
  <si>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</si>
  <si>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</si>
  <si>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</si>
  <si>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</si>
  <si>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</si>
  <si>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</si>
  <si>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</si>
  <si>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</si>
  <si>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</si>
  <si>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</si>
  <si>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</si>
  <si>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</si>
  <si>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</si>
  <si>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</si>
  <si>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</si>
  <si>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</si>
  <si>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</si>
  <si>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</si>
  <si>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</si>
  <si>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</si>
  <si>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</si>
  <si>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</si>
  <si>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</si>
  <si>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</si>
  <si>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</si>
  <si>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</si>
  <si>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</si>
  <si>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</si>
  <si>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</si>
  <si>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</si>
  <si>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</si>
  <si>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</si>
  <si>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</si>
  <si>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</si>
  <si>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</si>
  <si>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</si>
  <si>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</si>
  <si>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</si>
  <si>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</si>
  <si>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</si>
  <si>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</si>
  <si>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</si>
  <si>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</si>
  <si>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</si>
  <si>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</si>
  <si>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</si>
  <si>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</si>
  <si>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</si>
  <si>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</si>
  <si>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</si>
  <si>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</si>
  <si>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</si>
  <si>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</si>
  <si>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</si>
  <si>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</si>
  <si>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</si>
  <si>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</si>
  <si>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</si>
  <si>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</si>
  <si>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</si>
  <si>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当該値(N-2)</t>
    <phoneticPr fontId="5"/>
  </si>
  <si>
    <t>当該値(N-1)</t>
    <phoneticPr fontId="5"/>
  </si>
  <si>
    <t>当該値(N-4)</t>
    <phoneticPr fontId="5"/>
  </si>
  <si>
    <t>当該値(N-1)</t>
    <phoneticPr fontId="5"/>
  </si>
  <si>
    <t>当該値(N-3)</t>
    <phoneticPr fontId="5"/>
  </si>
  <si>
    <t>当該値(N-1)</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</si>
  <si>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</si>
  <si>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</si>
  <si>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</si>
  <si>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</si>
  <si>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</si>
  <si>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</si>
  <si>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</si>
  <si>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</si>
  <si>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</si>
  <si>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伊勢市</t>
  </si>
  <si>
    <t>宇治駐車場</t>
  </si>
  <si>
    <t>法非適用</t>
  </si>
  <si>
    <t>駐車場整備事業</t>
  </si>
  <si>
    <t>-</t>
  </si>
  <si>
    <t>Ａ３Ｂ２</t>
  </si>
  <si>
    <t>非設置</t>
  </si>
  <si>
    <t>該当数値なし</t>
  </si>
  <si>
    <t>届出駐車場</t>
  </si>
  <si>
    <t>広場式</t>
  </si>
  <si>
    <t>公共施設</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</si>
  <si>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</si>
  <si>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</si>
  <si>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</si>
  <si>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</si>
  <si>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</si>
  <si>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</si>
  <si>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</si>
  <si>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今後１０年間において、設備の更新時期を迎えるが、その投資見込み額についても、これに備えた積み立てにより賄える予定である。
また、企業債残高も０であり、今後も自己資産において対応できる予定である。</t>
    <rPh sb="0" eb="2">
      <t>コンゴ</t>
    </rPh>
    <rPh sb="4" eb="6">
      <t>ネンカン</t>
    </rPh>
    <rPh sb="11" eb="13">
      <t>セツビ</t>
    </rPh>
    <rPh sb="14" eb="16">
      <t>コウシン</t>
    </rPh>
    <rPh sb="16" eb="18">
      <t>ジキ</t>
    </rPh>
    <rPh sb="19" eb="20">
      <t>ムカ</t>
    </rPh>
    <rPh sb="26" eb="28">
      <t>トウシ</t>
    </rPh>
    <rPh sb="28" eb="30">
      <t>ミコ</t>
    </rPh>
    <rPh sb="31" eb="32">
      <t>ガク</t>
    </rPh>
    <rPh sb="41" eb="42">
      <t>ソナ</t>
    </rPh>
    <rPh sb="44" eb="45">
      <t>ツ</t>
    </rPh>
    <rPh sb="46" eb="47">
      <t>タ</t>
    </rPh>
    <rPh sb="51" eb="52">
      <t>マカナ</t>
    </rPh>
    <rPh sb="54" eb="56">
      <t>ヨテイ</t>
    </rPh>
    <rPh sb="64" eb="66">
      <t>キギョウ</t>
    </rPh>
    <rPh sb="66" eb="67">
      <t>サイ</t>
    </rPh>
    <rPh sb="67" eb="69">
      <t>ザンダカ</t>
    </rPh>
    <rPh sb="75" eb="77">
      <t>コンゴ</t>
    </rPh>
    <rPh sb="78" eb="80">
      <t>ジコ</t>
    </rPh>
    <rPh sb="80" eb="82">
      <t>シサン</t>
    </rPh>
    <rPh sb="86" eb="88">
      <t>タイオウ</t>
    </rPh>
    <rPh sb="91" eb="93">
      <t>ヨテイ</t>
    </rPh>
    <phoneticPr fontId="6"/>
  </si>
  <si>
    <t>天候や行事等により、駐車場の利用が制限されることはあるものの、駐車場の利用のほとんどが観光客であることから、毎年多くの観光客が来訪される現状においては、駐車場の稼動、収益ともに安定した経営ができている。
民間譲渡については、駐車場経営と交通渋滞対策を一体的に行う必要がある現状においては難しいと考えられるため、現在のところ継続して行政で行っていく予定である。
なお、今後も健全性が維持できるよう努めていきたい。</t>
    <rPh sb="0" eb="2">
      <t>テンコウ</t>
    </rPh>
    <rPh sb="3" eb="6">
      <t>ギョウジトウ</t>
    </rPh>
    <rPh sb="10" eb="12">
      <t>チュウシャ</t>
    </rPh>
    <rPh sb="12" eb="13">
      <t>ジョウ</t>
    </rPh>
    <rPh sb="14" eb="16">
      <t>リヨウ</t>
    </rPh>
    <rPh sb="17" eb="19">
      <t>セイゲン</t>
    </rPh>
    <rPh sb="31" eb="33">
      <t>チュウシャ</t>
    </rPh>
    <rPh sb="33" eb="34">
      <t>ジョウ</t>
    </rPh>
    <rPh sb="35" eb="37">
      <t>リヨウ</t>
    </rPh>
    <rPh sb="43" eb="46">
      <t>カンコウキャク</t>
    </rPh>
    <rPh sb="54" eb="56">
      <t>マイネン</t>
    </rPh>
    <rPh sb="56" eb="57">
      <t>オオ</t>
    </rPh>
    <rPh sb="59" eb="61">
      <t>カンコウ</t>
    </rPh>
    <rPh sb="61" eb="62">
      <t>キャク</t>
    </rPh>
    <rPh sb="63" eb="65">
      <t>ライホウ</t>
    </rPh>
    <rPh sb="68" eb="70">
      <t>ゲンジョウ</t>
    </rPh>
    <rPh sb="76" eb="78">
      <t>チュウシャ</t>
    </rPh>
    <rPh sb="78" eb="79">
      <t>ジョウ</t>
    </rPh>
    <rPh sb="80" eb="82">
      <t>カドウ</t>
    </rPh>
    <rPh sb="83" eb="85">
      <t>シュウエキ</t>
    </rPh>
    <rPh sb="88" eb="90">
      <t>アンテイ</t>
    </rPh>
    <rPh sb="92" eb="94">
      <t>ケイエイ</t>
    </rPh>
    <rPh sb="102" eb="104">
      <t>ミンカン</t>
    </rPh>
    <rPh sb="104" eb="106">
      <t>ジョウト</t>
    </rPh>
    <rPh sb="112" eb="114">
      <t>チュウシャ</t>
    </rPh>
    <rPh sb="114" eb="115">
      <t>ジョウ</t>
    </rPh>
    <rPh sb="115" eb="117">
      <t>ケイエイ</t>
    </rPh>
    <rPh sb="118" eb="120">
      <t>コウツウ</t>
    </rPh>
    <rPh sb="120" eb="122">
      <t>ジュウタイ</t>
    </rPh>
    <rPh sb="122" eb="124">
      <t>タイサク</t>
    </rPh>
    <rPh sb="125" eb="128">
      <t>イッタイテキ</t>
    </rPh>
    <rPh sb="129" eb="130">
      <t>オコナ</t>
    </rPh>
    <rPh sb="131" eb="133">
      <t>ヒツヨウ</t>
    </rPh>
    <rPh sb="136" eb="138">
      <t>ゲンジョウ</t>
    </rPh>
    <rPh sb="143" eb="144">
      <t>ムズカ</t>
    </rPh>
    <rPh sb="147" eb="148">
      <t>カンガ</t>
    </rPh>
    <rPh sb="155" eb="157">
      <t>ゲンザイ</t>
    </rPh>
    <rPh sb="161" eb="163">
      <t>ケイゾク</t>
    </rPh>
    <rPh sb="165" eb="167">
      <t>ギョウセイ</t>
    </rPh>
    <rPh sb="168" eb="169">
      <t>オコナ</t>
    </rPh>
    <rPh sb="173" eb="175">
      <t>ヨテイ</t>
    </rPh>
    <rPh sb="183" eb="185">
      <t>コンゴ</t>
    </rPh>
    <rPh sb="186" eb="189">
      <t>ケンゼンセイ</t>
    </rPh>
    <rPh sb="190" eb="192">
      <t>イジ</t>
    </rPh>
    <rPh sb="197" eb="198">
      <t>ツト</t>
    </rPh>
    <phoneticPr fontId="6"/>
  </si>
  <si>
    <t>稼働率において、平成２９年度は１０月の台風の影響もあり、前年と比較して落ち込んだ。
しかし、観光地という立地から多少の上下はあるものの、今後も安定した利用があるものと考える。</t>
    <rPh sb="0" eb="2">
      <t>カドウ</t>
    </rPh>
    <rPh sb="2" eb="3">
      <t>リツ</t>
    </rPh>
    <rPh sb="8" eb="10">
      <t>ヘイセイ</t>
    </rPh>
    <rPh sb="12" eb="13">
      <t>ネン</t>
    </rPh>
    <rPh sb="13" eb="14">
      <t>ド</t>
    </rPh>
    <rPh sb="17" eb="18">
      <t>ガツ</t>
    </rPh>
    <rPh sb="19" eb="21">
      <t>タイフウ</t>
    </rPh>
    <rPh sb="22" eb="24">
      <t>エイキョウ</t>
    </rPh>
    <rPh sb="28" eb="30">
      <t>ゼンネン</t>
    </rPh>
    <rPh sb="31" eb="33">
      <t>ヒカク</t>
    </rPh>
    <rPh sb="35" eb="36">
      <t>オ</t>
    </rPh>
    <rPh sb="37" eb="38">
      <t>コ</t>
    </rPh>
    <rPh sb="46" eb="49">
      <t>カンコウチ</t>
    </rPh>
    <rPh sb="52" eb="54">
      <t>リッチ</t>
    </rPh>
    <rPh sb="56" eb="58">
      <t>タショウ</t>
    </rPh>
    <rPh sb="59" eb="61">
      <t>ジョウゲ</t>
    </rPh>
    <rPh sb="68" eb="70">
      <t>コンゴ</t>
    </rPh>
    <rPh sb="71" eb="73">
      <t>アンテイ</t>
    </rPh>
    <rPh sb="75" eb="77">
      <t>リヨウ</t>
    </rPh>
    <rPh sb="83" eb="84">
      <t>カンガ</t>
    </rPh>
    <phoneticPr fontId="6"/>
  </si>
  <si>
    <t>収益的収支比率においては、常に１００％以上を維持しており、健全経営であるといえる。
駐車場開設当初の２年間は一般会計からの繰入金への依存度が高かったものの、その後は全く依存せずに独立採算で運営できている。
平成２９年度は、前年度に開催された伊勢志摩サミットの落ち込み分は回復をしたものの、夏季の台風、特に１０月の２１号による影響で駐車場の一部が使用出来ず、最終的に売上高ＧＯＰ、ＥＢＩＴＤＡに影響を与えた。</t>
    <rPh sb="0" eb="3">
      <t>シュウエキテキ</t>
    </rPh>
    <rPh sb="3" eb="5">
      <t>シュウシ</t>
    </rPh>
    <rPh sb="5" eb="7">
      <t>ヒリツ</t>
    </rPh>
    <rPh sb="13" eb="14">
      <t>ツネ</t>
    </rPh>
    <rPh sb="19" eb="21">
      <t>イジョウ</t>
    </rPh>
    <rPh sb="22" eb="24">
      <t>イジ</t>
    </rPh>
    <rPh sb="29" eb="31">
      <t>ケンゼン</t>
    </rPh>
    <rPh sb="31" eb="33">
      <t>ケイエイ</t>
    </rPh>
    <rPh sb="42" eb="44">
      <t>チュウシャ</t>
    </rPh>
    <rPh sb="44" eb="45">
      <t>ジョウ</t>
    </rPh>
    <rPh sb="45" eb="47">
      <t>カイセツ</t>
    </rPh>
    <rPh sb="47" eb="49">
      <t>トウショ</t>
    </rPh>
    <rPh sb="51" eb="53">
      <t>ネンカン</t>
    </rPh>
    <rPh sb="54" eb="56">
      <t>イッパン</t>
    </rPh>
    <rPh sb="56" eb="58">
      <t>カイケイ</t>
    </rPh>
    <rPh sb="61" eb="63">
      <t>クリイレ</t>
    </rPh>
    <rPh sb="63" eb="64">
      <t>キン</t>
    </rPh>
    <rPh sb="66" eb="69">
      <t>イゾンド</t>
    </rPh>
    <rPh sb="70" eb="71">
      <t>タカ</t>
    </rPh>
    <rPh sb="80" eb="81">
      <t>ゴ</t>
    </rPh>
    <rPh sb="82" eb="83">
      <t>マッタ</t>
    </rPh>
    <rPh sb="84" eb="86">
      <t>イゾン</t>
    </rPh>
    <rPh sb="89" eb="91">
      <t>ドクリツ</t>
    </rPh>
    <rPh sb="91" eb="93">
      <t>サイサン</t>
    </rPh>
    <rPh sb="94" eb="96">
      <t>ウンエイ</t>
    </rPh>
    <rPh sb="103" eb="105">
      <t>ヘイセイ</t>
    </rPh>
    <rPh sb="107" eb="108">
      <t>ネン</t>
    </rPh>
    <rPh sb="108" eb="109">
      <t>ド</t>
    </rPh>
    <rPh sb="111" eb="114">
      <t>ゼンネンド</t>
    </rPh>
    <rPh sb="115" eb="117">
      <t>カイサイ</t>
    </rPh>
    <rPh sb="120" eb="124">
      <t>イセシマ</t>
    </rPh>
    <rPh sb="129" eb="130">
      <t>オ</t>
    </rPh>
    <rPh sb="131" eb="132">
      <t>コ</t>
    </rPh>
    <rPh sb="133" eb="134">
      <t>ブン</t>
    </rPh>
    <rPh sb="135" eb="137">
      <t>カイフク</t>
    </rPh>
    <rPh sb="144" eb="146">
      <t>カキ</t>
    </rPh>
    <rPh sb="147" eb="149">
      <t>タイフウ</t>
    </rPh>
    <rPh sb="150" eb="151">
      <t>トク</t>
    </rPh>
    <rPh sb="154" eb="155">
      <t>ガツ</t>
    </rPh>
    <rPh sb="158" eb="159">
      <t>ゴウ</t>
    </rPh>
    <rPh sb="162" eb="164">
      <t>エイキョウ</t>
    </rPh>
    <rPh sb="165" eb="167">
      <t>チュウシャ</t>
    </rPh>
    <rPh sb="167" eb="168">
      <t>ジョウ</t>
    </rPh>
    <rPh sb="169" eb="171">
      <t>イチブ</t>
    </rPh>
    <rPh sb="172" eb="174">
      <t>シヨウ</t>
    </rPh>
    <rPh sb="174" eb="176">
      <t>デキ</t>
    </rPh>
    <rPh sb="178" eb="181">
      <t>サイシュウテキ</t>
    </rPh>
    <rPh sb="182" eb="183">
      <t>ウ</t>
    </rPh>
    <rPh sb="183" eb="184">
      <t>ア</t>
    </rPh>
    <rPh sb="184" eb="185">
      <t>タカ</t>
    </rPh>
    <rPh sb="196" eb="198">
      <t>エイキョウ</t>
    </rPh>
    <rPh sb="199" eb="200">
      <t>アタ</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</si>
</sst>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125.9</c:v>
                </c:pt>
                <c:pt idx="1">
                  <c:v>119.5</c:v>
                </c:pt>
                <c:pt idx="2">
                  <c:v>168.3</c:v>
                </c:pt>
                <c:pt idx="3">
                  <c:v>165</c:v>
                </c:pt>
                <c:pt idx="4">
                  <c:v>146.6</c:v>
                </c:pt>
              </c:numCache>
            </c:numRef>
          </c:val>
          <c:extLst xmlns:c16r2="http://schemas.microsoft.com/office/drawing/2015/06/chart">
            <c:ext xmlns:c16="http://schemas.microsoft.com/office/drawing/2014/chart" uri="{C3380CC4-5D6E-409C-BE32-E72D297353CC}">
              <c16:uniqueId val="{00000000-A3EC-4C3D-9291-A04DD977506B}"/>
            </c:ext>
          </c:extLst>
        </c:ser>
        <c:dLbls>
          <c:showLegendKey val="0"/>
          <c:showVal val="0"/>
          <c:showCatName val="0"/>
          <c:showSerName val="0"/>
          <c:showPercent val="0"/>
          <c:showBubbleSize val="0"/>
        </c:dLbls>
        <c:gapWidth val="150"/>
        <c:axId val="183315408"/>
        <c:axId val="28035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A3EC-4C3D-9291-A04DD977506B}"/>
            </c:ext>
          </c:extLst>
        </c:ser>
        <c:dLbls>
          <c:showLegendKey val="0"/>
          <c:showVal val="0"/>
          <c:showCatName val="0"/>
          <c:showSerName val="0"/>
          <c:showPercent val="0"/>
          <c:showBubbleSize val="0"/>
        </c:dLbls>
        <c:marker val="1"/>
        <c:smooth val="0"/>
        <c:axId val="183315408"/>
        <c:axId val="280350480"/>
      </c:lineChart>
      <c:dateAx>
        <c:axId val="183315408"/>
        <c:scaling>
          <c:orientation val="minMax"/>
        </c:scaling>
        <c:delete val="1"/>
        <c:axPos val="b"/>
        <c:numFmt formatCode="ge" sourceLinked="1"/>
        <c:majorTickMark val="none"/>
        <c:minorTickMark val="none"/>
        <c:tickLblPos val="none"/>
        <c:crossAx val="280350480"/>
        <c:crosses val="autoZero"/>
        <c:auto val="1"/>
        <c:lblOffset val="100"/>
        <c:baseTimeUnit val="years"/>
      </c:dateAx>
      <c:valAx>
        <c:axId val="28035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31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6F-490C-B036-E25AA6A523D4}"/>
            </c:ext>
          </c:extLst>
        </c:ser>
        <c:dLbls>
          <c:showLegendKey val="0"/>
          <c:showVal val="0"/>
          <c:showCatName val="0"/>
          <c:showSerName val="0"/>
          <c:showPercent val="0"/>
          <c:showBubbleSize val="0"/>
        </c:dLbls>
        <c:gapWidth val="150"/>
        <c:axId val="280439136"/>
        <c:axId val="28054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4C6F-490C-B036-E25AA6A523D4}"/>
            </c:ext>
          </c:extLst>
        </c:ser>
        <c:dLbls>
          <c:showLegendKey val="0"/>
          <c:showVal val="0"/>
          <c:showCatName val="0"/>
          <c:showSerName val="0"/>
          <c:showPercent val="0"/>
          <c:showBubbleSize val="0"/>
        </c:dLbls>
        <c:marker val="1"/>
        <c:smooth val="0"/>
        <c:axId val="280439136"/>
        <c:axId val="280541872"/>
      </c:lineChart>
      <c:dateAx>
        <c:axId val="280439136"/>
        <c:scaling>
          <c:orientation val="minMax"/>
        </c:scaling>
        <c:delete val="1"/>
        <c:axPos val="b"/>
        <c:numFmt formatCode="ge" sourceLinked="1"/>
        <c:majorTickMark val="none"/>
        <c:minorTickMark val="none"/>
        <c:tickLblPos val="none"/>
        <c:crossAx val="280541872"/>
        <c:crosses val="autoZero"/>
        <c:auto val="1"/>
        <c:lblOffset val="100"/>
        <c:baseTimeUnit val="years"/>
      </c:dateAx>
      <c:valAx>
        <c:axId val="28054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43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7EE-4620-B222-492820A4F848}"/>
            </c:ext>
          </c:extLst>
        </c:ser>
        <c:dLbls>
          <c:showLegendKey val="0"/>
          <c:showVal val="0"/>
          <c:showCatName val="0"/>
          <c:showSerName val="0"/>
          <c:showPercent val="0"/>
          <c:showBubbleSize val="0"/>
        </c:dLbls>
        <c:gapWidth val="150"/>
        <c:axId val="279343488"/>
        <c:axId val="28061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7EE-4620-B222-492820A4F848}"/>
            </c:ext>
          </c:extLst>
        </c:ser>
        <c:dLbls>
          <c:showLegendKey val="0"/>
          <c:showVal val="0"/>
          <c:showCatName val="0"/>
          <c:showSerName val="0"/>
          <c:showPercent val="0"/>
          <c:showBubbleSize val="0"/>
        </c:dLbls>
        <c:marker val="1"/>
        <c:smooth val="0"/>
        <c:axId val="279343488"/>
        <c:axId val="280613072"/>
      </c:lineChart>
      <c:dateAx>
        <c:axId val="279343488"/>
        <c:scaling>
          <c:orientation val="minMax"/>
        </c:scaling>
        <c:delete val="1"/>
        <c:axPos val="b"/>
        <c:numFmt formatCode="ge" sourceLinked="1"/>
        <c:majorTickMark val="none"/>
        <c:minorTickMark val="none"/>
        <c:tickLblPos val="none"/>
        <c:crossAx val="280613072"/>
        <c:crosses val="autoZero"/>
        <c:auto val="1"/>
        <c:lblOffset val="100"/>
        <c:baseTimeUnit val="years"/>
      </c:dateAx>
      <c:valAx>
        <c:axId val="280613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34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557-4B28-9E95-530F557A4008}"/>
            </c:ext>
          </c:extLst>
        </c:ser>
        <c:dLbls>
          <c:showLegendKey val="0"/>
          <c:showVal val="0"/>
          <c:showCatName val="0"/>
          <c:showSerName val="0"/>
          <c:showPercent val="0"/>
          <c:showBubbleSize val="0"/>
        </c:dLbls>
        <c:gapWidth val="150"/>
        <c:axId val="280681872"/>
        <c:axId val="28068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557-4B28-9E95-530F557A4008}"/>
            </c:ext>
          </c:extLst>
        </c:ser>
        <c:dLbls>
          <c:showLegendKey val="0"/>
          <c:showVal val="0"/>
          <c:showCatName val="0"/>
          <c:showSerName val="0"/>
          <c:showPercent val="0"/>
          <c:showBubbleSize val="0"/>
        </c:dLbls>
        <c:marker val="1"/>
        <c:smooth val="0"/>
        <c:axId val="280681872"/>
        <c:axId val="280682256"/>
      </c:lineChart>
      <c:dateAx>
        <c:axId val="280681872"/>
        <c:scaling>
          <c:orientation val="minMax"/>
        </c:scaling>
        <c:delete val="1"/>
        <c:axPos val="b"/>
        <c:numFmt formatCode="ge" sourceLinked="1"/>
        <c:majorTickMark val="none"/>
        <c:minorTickMark val="none"/>
        <c:tickLblPos val="none"/>
        <c:crossAx val="280682256"/>
        <c:crosses val="autoZero"/>
        <c:auto val="1"/>
        <c:lblOffset val="100"/>
        <c:baseTimeUnit val="years"/>
      </c:dateAx>
      <c:valAx>
        <c:axId val="28068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68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7.1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70-4641-88BE-668BCF3E4A08}"/>
            </c:ext>
          </c:extLst>
        </c:ser>
        <c:dLbls>
          <c:showLegendKey val="0"/>
          <c:showVal val="0"/>
          <c:showCatName val="0"/>
          <c:showSerName val="0"/>
          <c:showPercent val="0"/>
          <c:showBubbleSize val="0"/>
        </c:dLbls>
        <c:gapWidth val="150"/>
        <c:axId val="280723872"/>
        <c:axId val="28072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4870-4641-88BE-668BCF3E4A08}"/>
            </c:ext>
          </c:extLst>
        </c:ser>
        <c:dLbls>
          <c:showLegendKey val="0"/>
          <c:showVal val="0"/>
          <c:showCatName val="0"/>
          <c:showSerName val="0"/>
          <c:showPercent val="0"/>
          <c:showBubbleSize val="0"/>
        </c:dLbls>
        <c:marker val="1"/>
        <c:smooth val="0"/>
        <c:axId val="280723872"/>
        <c:axId val="280724256"/>
      </c:lineChart>
      <c:dateAx>
        <c:axId val="280723872"/>
        <c:scaling>
          <c:orientation val="minMax"/>
        </c:scaling>
        <c:delete val="1"/>
        <c:axPos val="b"/>
        <c:numFmt formatCode="ge" sourceLinked="1"/>
        <c:majorTickMark val="none"/>
        <c:minorTickMark val="none"/>
        <c:tickLblPos val="none"/>
        <c:crossAx val="280724256"/>
        <c:crosses val="autoZero"/>
        <c:auto val="1"/>
        <c:lblOffset val="100"/>
        <c:baseTimeUnit val="years"/>
      </c:dateAx>
      <c:valAx>
        <c:axId val="28072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72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BE-4D3E-8D25-08364C9D523E}"/>
            </c:ext>
          </c:extLst>
        </c:ser>
        <c:dLbls>
          <c:showLegendKey val="0"/>
          <c:showVal val="0"/>
          <c:showCatName val="0"/>
          <c:showSerName val="0"/>
          <c:showPercent val="0"/>
          <c:showBubbleSize val="0"/>
        </c:dLbls>
        <c:gapWidth val="150"/>
        <c:axId val="184232112"/>
        <c:axId val="18423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54BE-4D3E-8D25-08364C9D523E}"/>
            </c:ext>
          </c:extLst>
        </c:ser>
        <c:dLbls>
          <c:showLegendKey val="0"/>
          <c:showVal val="0"/>
          <c:showCatName val="0"/>
          <c:showSerName val="0"/>
          <c:showPercent val="0"/>
          <c:showBubbleSize val="0"/>
        </c:dLbls>
        <c:marker val="1"/>
        <c:smooth val="0"/>
        <c:axId val="184232112"/>
        <c:axId val="184232504"/>
      </c:lineChart>
      <c:dateAx>
        <c:axId val="184232112"/>
        <c:scaling>
          <c:orientation val="minMax"/>
        </c:scaling>
        <c:delete val="1"/>
        <c:axPos val="b"/>
        <c:numFmt formatCode="ge" sourceLinked="1"/>
        <c:majorTickMark val="none"/>
        <c:minorTickMark val="none"/>
        <c:tickLblPos val="none"/>
        <c:crossAx val="184232504"/>
        <c:crosses val="autoZero"/>
        <c:auto val="1"/>
        <c:lblOffset val="100"/>
        <c:baseTimeUnit val="years"/>
      </c:dateAx>
      <c:valAx>
        <c:axId val="184232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23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158.30000000000001</c:v>
                </c:pt>
                <c:pt idx="1">
                  <c:v>137.19999999999999</c:v>
                </c:pt>
                <c:pt idx="2">
                  <c:v>140.1</c:v>
                </c:pt>
                <c:pt idx="3">
                  <c:v>143.4</c:v>
                </c:pt>
                <c:pt idx="4">
                  <c:v>138.6</c:v>
                </c:pt>
              </c:numCache>
            </c:numRef>
          </c:val>
          <c:extLst xmlns:c16r2="http://schemas.microsoft.com/office/drawing/2015/06/chart">
            <c:ext xmlns:c16="http://schemas.microsoft.com/office/drawing/2014/chart" uri="{C3380CC4-5D6E-409C-BE32-E72D297353CC}">
              <c16:uniqueId val="{00000000-BD97-422D-8353-5C0517E058CD}"/>
            </c:ext>
          </c:extLst>
        </c:ser>
        <c:dLbls>
          <c:showLegendKey val="0"/>
          <c:showVal val="0"/>
          <c:showCatName val="0"/>
          <c:showSerName val="0"/>
          <c:showPercent val="0"/>
          <c:showBubbleSize val="0"/>
        </c:dLbls>
        <c:gapWidth val="150"/>
        <c:axId val="184229760"/>
        <c:axId val="18423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BD97-422D-8353-5C0517E058CD}"/>
            </c:ext>
          </c:extLst>
        </c:ser>
        <c:dLbls>
          <c:showLegendKey val="0"/>
          <c:showVal val="0"/>
          <c:showCatName val="0"/>
          <c:showSerName val="0"/>
          <c:showPercent val="0"/>
          <c:showBubbleSize val="0"/>
        </c:dLbls>
        <c:marker val="1"/>
        <c:smooth val="0"/>
        <c:axId val="184229760"/>
        <c:axId val="184233288"/>
      </c:lineChart>
      <c:dateAx>
        <c:axId val="184229760"/>
        <c:scaling>
          <c:orientation val="minMax"/>
        </c:scaling>
        <c:delete val="1"/>
        <c:axPos val="b"/>
        <c:numFmt formatCode="ge" sourceLinked="1"/>
        <c:majorTickMark val="none"/>
        <c:minorTickMark val="none"/>
        <c:tickLblPos val="none"/>
        <c:crossAx val="184233288"/>
        <c:crosses val="autoZero"/>
        <c:auto val="1"/>
        <c:lblOffset val="100"/>
        <c:baseTimeUnit val="years"/>
      </c:dateAx>
      <c:valAx>
        <c:axId val="184233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2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15.8</c:v>
                </c:pt>
                <c:pt idx="1">
                  <c:v>16.3</c:v>
                </c:pt>
                <c:pt idx="2">
                  <c:v>30.7</c:v>
                </c:pt>
                <c:pt idx="3">
                  <c:v>38.700000000000003</c:v>
                </c:pt>
                <c:pt idx="4">
                  <c:v>31.8</c:v>
                </c:pt>
              </c:numCache>
            </c:numRef>
          </c:val>
          <c:extLst xmlns:c16r2="http://schemas.microsoft.com/office/drawing/2015/06/chart">
            <c:ext xmlns:c16="http://schemas.microsoft.com/office/drawing/2014/chart" uri="{C3380CC4-5D6E-409C-BE32-E72D297353CC}">
              <c16:uniqueId val="{00000000-0591-479B-ADDD-FE35B2E44C52}"/>
            </c:ext>
          </c:extLst>
        </c:ser>
        <c:dLbls>
          <c:showLegendKey val="0"/>
          <c:showVal val="0"/>
          <c:showCatName val="0"/>
          <c:showSerName val="0"/>
          <c:showPercent val="0"/>
          <c:showBubbleSize val="0"/>
        </c:dLbls>
        <c:gapWidth val="150"/>
        <c:axId val="184234072"/>
        <c:axId val="1842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0591-479B-ADDD-FE35B2E44C52}"/>
            </c:ext>
          </c:extLst>
        </c:ser>
        <c:dLbls>
          <c:showLegendKey val="0"/>
          <c:showVal val="0"/>
          <c:showCatName val="0"/>
          <c:showSerName val="0"/>
          <c:showPercent val="0"/>
          <c:showBubbleSize val="0"/>
        </c:dLbls>
        <c:marker val="1"/>
        <c:smooth val="0"/>
        <c:axId val="184234072"/>
        <c:axId val="184234464"/>
      </c:lineChart>
      <c:dateAx>
        <c:axId val="184234072"/>
        <c:scaling>
          <c:orientation val="minMax"/>
        </c:scaling>
        <c:delete val="1"/>
        <c:axPos val="b"/>
        <c:numFmt formatCode="ge" sourceLinked="1"/>
        <c:majorTickMark val="none"/>
        <c:minorTickMark val="none"/>
        <c:tickLblPos val="none"/>
        <c:crossAx val="184234464"/>
        <c:crosses val="autoZero"/>
        <c:auto val="1"/>
        <c:lblOffset val="100"/>
        <c:baseTimeUnit val="years"/>
      </c:dateAx>
      <c:valAx>
        <c:axId val="18423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3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95190</c:v>
                </c:pt>
                <c:pt idx="1">
                  <c:v>90411</c:v>
                </c:pt>
                <c:pt idx="2">
                  <c:v>255342</c:v>
                </c:pt>
                <c:pt idx="3">
                  <c:v>222262</c:v>
                </c:pt>
                <c:pt idx="4">
                  <c:v>176782</c:v>
                </c:pt>
              </c:numCache>
            </c:numRef>
          </c:val>
          <c:extLst xmlns:c16r2="http://schemas.microsoft.com/office/drawing/2015/06/chart">
            <c:ext xmlns:c16="http://schemas.microsoft.com/office/drawing/2014/chart" uri="{C3380CC4-5D6E-409C-BE32-E72D297353CC}">
              <c16:uniqueId val="{00000000-AC7C-4490-9E5D-5B4B31856AAD}"/>
            </c:ext>
          </c:extLst>
        </c:ser>
        <c:dLbls>
          <c:showLegendKey val="0"/>
          <c:showVal val="0"/>
          <c:showCatName val="0"/>
          <c:showSerName val="0"/>
          <c:showPercent val="0"/>
          <c:showBubbleSize val="0"/>
        </c:dLbls>
        <c:gapWidth val="150"/>
        <c:axId val="184235248"/>
        <c:axId val="18423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AC7C-4490-9E5D-5B4B31856AAD}"/>
            </c:ext>
          </c:extLst>
        </c:ser>
        <c:dLbls>
          <c:showLegendKey val="0"/>
          <c:showVal val="0"/>
          <c:showCatName val="0"/>
          <c:showSerName val="0"/>
          <c:showPercent val="0"/>
          <c:showBubbleSize val="0"/>
        </c:dLbls>
        <c:marker val="1"/>
        <c:smooth val="0"/>
        <c:axId val="184235248"/>
        <c:axId val="184235640"/>
      </c:lineChart>
      <c:dateAx>
        <c:axId val="184235248"/>
        <c:scaling>
          <c:orientation val="minMax"/>
        </c:scaling>
        <c:delete val="1"/>
        <c:axPos val="b"/>
        <c:numFmt formatCode="ge" sourceLinked="1"/>
        <c:majorTickMark val="none"/>
        <c:minorTickMark val="none"/>
        <c:tickLblPos val="none"/>
        <c:crossAx val="184235640"/>
        <c:crosses val="autoZero"/>
        <c:auto val="1"/>
        <c:lblOffset val="100"/>
        <c:baseTimeUnit val="years"/>
      </c:dateAx>
      <c:valAx>
        <c:axId val="184235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23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W10" zoomScaleNormal="100" zoomScaleSheetLayoutView="70" workbookViewId="0">
      <selection activeCell="NC32" sqref="NC3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三重県伊勢市　宇治駐車場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58943</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136</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7</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1805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500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149</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125.9</v>
      </c>
      <c r="V31" s="110"/>
      <c r="W31" s="110"/>
      <c r="X31" s="110"/>
      <c r="Y31" s="110"/>
      <c r="Z31" s="110"/>
      <c r="AA31" s="110"/>
      <c r="AB31" s="110"/>
      <c r="AC31" s="110"/>
      <c r="AD31" s="110"/>
      <c r="AE31" s="110"/>
      <c r="AF31" s="110"/>
      <c r="AG31" s="110"/>
      <c r="AH31" s="110"/>
      <c r="AI31" s="110"/>
      <c r="AJ31" s="110"/>
      <c r="AK31" s="110"/>
      <c r="AL31" s="110"/>
      <c r="AM31" s="110"/>
      <c r="AN31" s="110">
        <f>データ!Z7</f>
        <v>119.5</v>
      </c>
      <c r="AO31" s="110"/>
      <c r="AP31" s="110"/>
      <c r="AQ31" s="110"/>
      <c r="AR31" s="110"/>
      <c r="AS31" s="110"/>
      <c r="AT31" s="110"/>
      <c r="AU31" s="110"/>
      <c r="AV31" s="110"/>
      <c r="AW31" s="110"/>
      <c r="AX31" s="110"/>
      <c r="AY31" s="110"/>
      <c r="AZ31" s="110"/>
      <c r="BA31" s="110"/>
      <c r="BB31" s="110"/>
      <c r="BC31" s="110"/>
      <c r="BD31" s="110"/>
      <c r="BE31" s="110"/>
      <c r="BF31" s="110"/>
      <c r="BG31" s="110">
        <f>データ!AA7</f>
        <v>168.3</v>
      </c>
      <c r="BH31" s="110"/>
      <c r="BI31" s="110"/>
      <c r="BJ31" s="110"/>
      <c r="BK31" s="110"/>
      <c r="BL31" s="110"/>
      <c r="BM31" s="110"/>
      <c r="BN31" s="110"/>
      <c r="BO31" s="110"/>
      <c r="BP31" s="110"/>
      <c r="BQ31" s="110"/>
      <c r="BR31" s="110"/>
      <c r="BS31" s="110"/>
      <c r="BT31" s="110"/>
      <c r="BU31" s="110"/>
      <c r="BV31" s="110"/>
      <c r="BW31" s="110"/>
      <c r="BX31" s="110"/>
      <c r="BY31" s="110"/>
      <c r="BZ31" s="110">
        <f>データ!AB7</f>
        <v>165</v>
      </c>
      <c r="CA31" s="110"/>
      <c r="CB31" s="110"/>
      <c r="CC31" s="110"/>
      <c r="CD31" s="110"/>
      <c r="CE31" s="110"/>
      <c r="CF31" s="110"/>
      <c r="CG31" s="110"/>
      <c r="CH31" s="110"/>
      <c r="CI31" s="110"/>
      <c r="CJ31" s="110"/>
      <c r="CK31" s="110"/>
      <c r="CL31" s="110"/>
      <c r="CM31" s="110"/>
      <c r="CN31" s="110"/>
      <c r="CO31" s="110"/>
      <c r="CP31" s="110"/>
      <c r="CQ31" s="110"/>
      <c r="CR31" s="110"/>
      <c r="CS31" s="110">
        <f>データ!AC7</f>
        <v>146.6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7.1</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158.30000000000001</v>
      </c>
      <c r="JD31" s="81"/>
      <c r="JE31" s="81"/>
      <c r="JF31" s="81"/>
      <c r="JG31" s="81"/>
      <c r="JH31" s="81"/>
      <c r="JI31" s="81"/>
      <c r="JJ31" s="81"/>
      <c r="JK31" s="81"/>
      <c r="JL31" s="81"/>
      <c r="JM31" s="81"/>
      <c r="JN31" s="81"/>
      <c r="JO31" s="81"/>
      <c r="JP31" s="81"/>
      <c r="JQ31" s="81"/>
      <c r="JR31" s="81"/>
      <c r="JS31" s="81"/>
      <c r="JT31" s="81"/>
      <c r="JU31" s="82"/>
      <c r="JV31" s="80">
        <f>データ!DL7</f>
        <v>137.19999999999999</v>
      </c>
      <c r="JW31" s="81"/>
      <c r="JX31" s="81"/>
      <c r="JY31" s="81"/>
      <c r="JZ31" s="81"/>
      <c r="KA31" s="81"/>
      <c r="KB31" s="81"/>
      <c r="KC31" s="81"/>
      <c r="KD31" s="81"/>
      <c r="KE31" s="81"/>
      <c r="KF31" s="81"/>
      <c r="KG31" s="81"/>
      <c r="KH31" s="81"/>
      <c r="KI31" s="81"/>
      <c r="KJ31" s="81"/>
      <c r="KK31" s="81"/>
      <c r="KL31" s="81"/>
      <c r="KM31" s="81"/>
      <c r="KN31" s="82"/>
      <c r="KO31" s="80">
        <f>データ!DM7</f>
        <v>140.1</v>
      </c>
      <c r="KP31" s="81"/>
      <c r="KQ31" s="81"/>
      <c r="KR31" s="81"/>
      <c r="KS31" s="81"/>
      <c r="KT31" s="81"/>
      <c r="KU31" s="81"/>
      <c r="KV31" s="81"/>
      <c r="KW31" s="81"/>
      <c r="KX31" s="81"/>
      <c r="KY31" s="81"/>
      <c r="KZ31" s="81"/>
      <c r="LA31" s="81"/>
      <c r="LB31" s="81"/>
      <c r="LC31" s="81"/>
      <c r="LD31" s="81"/>
      <c r="LE31" s="81"/>
      <c r="LF31" s="81"/>
      <c r="LG31" s="82"/>
      <c r="LH31" s="80">
        <f>データ!DN7</f>
        <v>143.4</v>
      </c>
      <c r="LI31" s="81"/>
      <c r="LJ31" s="81"/>
      <c r="LK31" s="81"/>
      <c r="LL31" s="81"/>
      <c r="LM31" s="81"/>
      <c r="LN31" s="81"/>
      <c r="LO31" s="81"/>
      <c r="LP31" s="81"/>
      <c r="LQ31" s="81"/>
      <c r="LR31" s="81"/>
      <c r="LS31" s="81"/>
      <c r="LT31" s="81"/>
      <c r="LU31" s="81"/>
      <c r="LV31" s="81"/>
      <c r="LW31" s="81"/>
      <c r="LX31" s="81"/>
      <c r="LY31" s="81"/>
      <c r="LZ31" s="82"/>
      <c r="MA31" s="80">
        <f>データ!DO7</f>
        <v>138.6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146</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148</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35</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15.8</v>
      </c>
      <c r="EM52" s="110"/>
      <c r="EN52" s="110"/>
      <c r="EO52" s="110"/>
      <c r="EP52" s="110"/>
      <c r="EQ52" s="110"/>
      <c r="ER52" s="110"/>
      <c r="ES52" s="110"/>
      <c r="ET52" s="110"/>
      <c r="EU52" s="110"/>
      <c r="EV52" s="110"/>
      <c r="EW52" s="110"/>
      <c r="EX52" s="110"/>
      <c r="EY52" s="110"/>
      <c r="EZ52" s="110"/>
      <c r="FA52" s="110"/>
      <c r="FB52" s="110"/>
      <c r="FC52" s="110"/>
      <c r="FD52" s="110"/>
      <c r="FE52" s="110">
        <f>データ!BG7</f>
        <v>16.3</v>
      </c>
      <c r="FF52" s="110"/>
      <c r="FG52" s="110"/>
      <c r="FH52" s="110"/>
      <c r="FI52" s="110"/>
      <c r="FJ52" s="110"/>
      <c r="FK52" s="110"/>
      <c r="FL52" s="110"/>
      <c r="FM52" s="110"/>
      <c r="FN52" s="110"/>
      <c r="FO52" s="110"/>
      <c r="FP52" s="110"/>
      <c r="FQ52" s="110"/>
      <c r="FR52" s="110"/>
      <c r="FS52" s="110"/>
      <c r="FT52" s="110"/>
      <c r="FU52" s="110"/>
      <c r="FV52" s="110"/>
      <c r="FW52" s="110"/>
      <c r="FX52" s="110">
        <f>データ!BH7</f>
        <v>30.7</v>
      </c>
      <c r="FY52" s="110"/>
      <c r="FZ52" s="110"/>
      <c r="GA52" s="110"/>
      <c r="GB52" s="110"/>
      <c r="GC52" s="110"/>
      <c r="GD52" s="110"/>
      <c r="GE52" s="110"/>
      <c r="GF52" s="110"/>
      <c r="GG52" s="110"/>
      <c r="GH52" s="110"/>
      <c r="GI52" s="110"/>
      <c r="GJ52" s="110"/>
      <c r="GK52" s="110"/>
      <c r="GL52" s="110"/>
      <c r="GM52" s="110"/>
      <c r="GN52" s="110"/>
      <c r="GO52" s="110"/>
      <c r="GP52" s="110"/>
      <c r="GQ52" s="110">
        <f>データ!BI7</f>
        <v>38.700000000000003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31.8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95190</v>
      </c>
      <c r="JD52" s="109"/>
      <c r="JE52" s="109"/>
      <c r="JF52" s="109"/>
      <c r="JG52" s="109"/>
      <c r="JH52" s="109"/>
      <c r="JI52" s="109"/>
      <c r="JJ52" s="109"/>
      <c r="JK52" s="109"/>
      <c r="JL52" s="109"/>
      <c r="JM52" s="109"/>
      <c r="JN52" s="109"/>
      <c r="JO52" s="109"/>
      <c r="JP52" s="109"/>
      <c r="JQ52" s="109"/>
      <c r="JR52" s="109"/>
      <c r="JS52" s="109"/>
      <c r="JT52" s="109"/>
      <c r="JU52" s="109"/>
      <c r="JV52" s="109">
        <f>データ!BR7</f>
        <v>90411</v>
      </c>
      <c r="JW52" s="109"/>
      <c r="JX52" s="109"/>
      <c r="JY52" s="109"/>
      <c r="JZ52" s="109"/>
      <c r="KA52" s="109"/>
      <c r="KB52" s="109"/>
      <c r="KC52" s="109"/>
      <c r="KD52" s="109"/>
      <c r="KE52" s="109"/>
      <c r="KF52" s="109"/>
      <c r="KG52" s="109"/>
      <c r="KH52" s="109"/>
      <c r="KI52" s="109"/>
      <c r="KJ52" s="109"/>
      <c r="KK52" s="109"/>
      <c r="KL52" s="109"/>
      <c r="KM52" s="109"/>
      <c r="KN52" s="109"/>
      <c r="KO52" s="109">
        <f>データ!BS7</f>
        <v>255342</v>
      </c>
      <c r="KP52" s="109"/>
      <c r="KQ52" s="109"/>
      <c r="KR52" s="109"/>
      <c r="KS52" s="109"/>
      <c r="KT52" s="109"/>
      <c r="KU52" s="109"/>
      <c r="KV52" s="109"/>
      <c r="KW52" s="109"/>
      <c r="KX52" s="109"/>
      <c r="KY52" s="109"/>
      <c r="KZ52" s="109"/>
      <c r="LA52" s="109"/>
      <c r="LB52" s="109"/>
      <c r="LC52" s="109"/>
      <c r="LD52" s="109"/>
      <c r="LE52" s="109"/>
      <c r="LF52" s="109"/>
      <c r="LG52" s="109"/>
      <c r="LH52" s="109">
        <f>データ!BT7</f>
        <v>222262</v>
      </c>
      <c r="LI52" s="109"/>
      <c r="LJ52" s="109"/>
      <c r="LK52" s="109"/>
      <c r="LL52" s="109"/>
      <c r="LM52" s="109"/>
      <c r="LN52" s="109"/>
      <c r="LO52" s="109"/>
      <c r="LP52" s="109"/>
      <c r="LQ52" s="109"/>
      <c r="LR52" s="109"/>
      <c r="LS52" s="109"/>
      <c r="LT52" s="109"/>
      <c r="LU52" s="109"/>
      <c r="LV52" s="109"/>
      <c r="LW52" s="109"/>
      <c r="LX52" s="109"/>
      <c r="LY52" s="109"/>
      <c r="LZ52" s="109"/>
      <c r="MA52" s="109">
        <f>データ!BU7</f>
        <v>176782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147</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2433154</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311115</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92hbA8xMq0bmwc3yjHYkb6PzMi+h/IKs8X7aA99XTd5cPi+K80AvTfWYZ0u2tNsDZ/lKIDUvRQBrWCKrvguauw==" saltValue="zIIWCG0poiWoqxbtIw1GT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101</v>
      </c>
      <c r="AN5" s="59" t="s">
        <v>111</v>
      </c>
      <c r="AO5" s="59" t="s">
        <v>103</v>
      </c>
      <c r="AP5" s="59" t="s">
        <v>104</v>
      </c>
      <c r="AQ5" s="59" t="s">
        <v>105</v>
      </c>
      <c r="AR5" s="59" t="s">
        <v>106</v>
      </c>
      <c r="AS5" s="59" t="s">
        <v>107</v>
      </c>
      <c r="AT5" s="59" t="s">
        <v>108</v>
      </c>
      <c r="AU5" s="59" t="s">
        <v>112</v>
      </c>
      <c r="AV5" s="59" t="s">
        <v>99</v>
      </c>
      <c r="AW5" s="59" t="s">
        <v>113</v>
      </c>
      <c r="AX5" s="59" t="s">
        <v>114</v>
      </c>
      <c r="AY5" s="59" t="s">
        <v>102</v>
      </c>
      <c r="AZ5" s="59" t="s">
        <v>103</v>
      </c>
      <c r="BA5" s="59" t="s">
        <v>104</v>
      </c>
      <c r="BB5" s="59" t="s">
        <v>105</v>
      </c>
      <c r="BC5" s="59" t="s">
        <v>106</v>
      </c>
      <c r="BD5" s="59" t="s">
        <v>107</v>
      </c>
      <c r="BE5" s="59" t="s">
        <v>108</v>
      </c>
      <c r="BF5" s="59" t="s">
        <v>115</v>
      </c>
      <c r="BG5" s="59" t="s">
        <v>99</v>
      </c>
      <c r="BH5" s="59" t="s">
        <v>113</v>
      </c>
      <c r="BI5" s="59" t="s">
        <v>116</v>
      </c>
      <c r="BJ5" s="59" t="s">
        <v>102</v>
      </c>
      <c r="BK5" s="59" t="s">
        <v>103</v>
      </c>
      <c r="BL5" s="59" t="s">
        <v>104</v>
      </c>
      <c r="BM5" s="59" t="s">
        <v>105</v>
      </c>
      <c r="BN5" s="59" t="s">
        <v>106</v>
      </c>
      <c r="BO5" s="59" t="s">
        <v>107</v>
      </c>
      <c r="BP5" s="59" t="s">
        <v>108</v>
      </c>
      <c r="BQ5" s="59" t="s">
        <v>112</v>
      </c>
      <c r="BR5" s="59" t="s">
        <v>117</v>
      </c>
      <c r="BS5" s="59" t="s">
        <v>113</v>
      </c>
      <c r="BT5" s="59" t="s">
        <v>118</v>
      </c>
      <c r="BU5" s="59" t="s">
        <v>111</v>
      </c>
      <c r="BV5" s="59" t="s">
        <v>103</v>
      </c>
      <c r="BW5" s="59" t="s">
        <v>104</v>
      </c>
      <c r="BX5" s="59" t="s">
        <v>105</v>
      </c>
      <c r="BY5" s="59" t="s">
        <v>106</v>
      </c>
      <c r="BZ5" s="59" t="s">
        <v>107</v>
      </c>
      <c r="CA5" s="59" t="s">
        <v>108</v>
      </c>
      <c r="CB5" s="59" t="s">
        <v>112</v>
      </c>
      <c r="CC5" s="59" t="s">
        <v>99</v>
      </c>
      <c r="CD5" s="59" t="s">
        <v>119</v>
      </c>
      <c r="CE5" s="59" t="s">
        <v>116</v>
      </c>
      <c r="CF5" s="59" t="s">
        <v>102</v>
      </c>
      <c r="CG5" s="59" t="s">
        <v>103</v>
      </c>
      <c r="CH5" s="59" t="s">
        <v>104</v>
      </c>
      <c r="CI5" s="59" t="s">
        <v>105</v>
      </c>
      <c r="CJ5" s="59" t="s">
        <v>106</v>
      </c>
      <c r="CK5" s="59" t="s">
        <v>107</v>
      </c>
      <c r="CL5" s="59" t="s">
        <v>108</v>
      </c>
      <c r="CM5" s="151"/>
      <c r="CN5" s="151"/>
      <c r="CO5" s="59" t="s">
        <v>112</v>
      </c>
      <c r="CP5" s="59" t="s">
        <v>99</v>
      </c>
      <c r="CQ5" s="59" t="s">
        <v>119</v>
      </c>
      <c r="CR5" s="59" t="s">
        <v>120</v>
      </c>
      <c r="CS5" s="59" t="s">
        <v>121</v>
      </c>
      <c r="CT5" s="59" t="s">
        <v>103</v>
      </c>
      <c r="CU5" s="59" t="s">
        <v>104</v>
      </c>
      <c r="CV5" s="59" t="s">
        <v>105</v>
      </c>
      <c r="CW5" s="59" t="s">
        <v>106</v>
      </c>
      <c r="CX5" s="59" t="s">
        <v>107</v>
      </c>
      <c r="CY5" s="59" t="s">
        <v>108</v>
      </c>
      <c r="CZ5" s="59" t="s">
        <v>115</v>
      </c>
      <c r="DA5" s="59" t="s">
        <v>99</v>
      </c>
      <c r="DB5" s="59" t="s">
        <v>113</v>
      </c>
      <c r="DC5" s="59" t="s">
        <v>114</v>
      </c>
      <c r="DD5" s="59" t="s">
        <v>102</v>
      </c>
      <c r="DE5" s="59" t="s">
        <v>103</v>
      </c>
      <c r="DF5" s="59" t="s">
        <v>104</v>
      </c>
      <c r="DG5" s="59" t="s">
        <v>105</v>
      </c>
      <c r="DH5" s="59" t="s">
        <v>106</v>
      </c>
      <c r="DI5" s="59" t="s">
        <v>107</v>
      </c>
      <c r="DJ5" s="59" t="s">
        <v>44</v>
      </c>
      <c r="DK5" s="59" t="s">
        <v>98</v>
      </c>
      <c r="DL5" s="59" t="s">
        <v>122</v>
      </c>
      <c r="DM5" s="59" t="s">
        <v>113</v>
      </c>
      <c r="DN5" s="59" t="s">
        <v>114</v>
      </c>
      <c r="DO5" s="59" t="s">
        <v>102</v>
      </c>
      <c r="DP5" s="59" t="s">
        <v>103</v>
      </c>
      <c r="DQ5" s="59" t="s">
        <v>104</v>
      </c>
      <c r="DR5" s="59" t="s">
        <v>105</v>
      </c>
      <c r="DS5" s="59" t="s">
        <v>106</v>
      </c>
      <c r="DT5" s="59" t="s">
        <v>107</v>
      </c>
      <c r="DU5" s="59" t="s">
        <v>108</v>
      </c>
    </row>
    <row r="6" spans="1:125" s="66" customFormat="1" x14ac:dyDescent="0.15">
      <c r="A6" s="49" t="s">
        <v>123</v>
      </c>
      <c r="B6" s="60">
        <f>B8</f>
        <v>2017</v>
      </c>
      <c r="C6" s="60">
        <f t="shared" ref="C6:X6" si="1">C8</f>
        <v>242039</v>
      </c>
      <c r="D6" s="60">
        <f t="shared" si="1"/>
        <v>47</v>
      </c>
      <c r="E6" s="60">
        <f t="shared" si="1"/>
        <v>14</v>
      </c>
      <c r="F6" s="60">
        <f t="shared" si="1"/>
        <v>0</v>
      </c>
      <c r="G6" s="60">
        <f t="shared" si="1"/>
        <v>1</v>
      </c>
      <c r="H6" s="60" t="str">
        <f>SUBSTITUTE(H8,"　","")</f>
        <v>三重県伊勢市</v>
      </c>
      <c r="I6" s="60" t="str">
        <f t="shared" si="1"/>
        <v>宇治駐車場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7</v>
      </c>
      <c r="S6" s="62" t="str">
        <f t="shared" si="1"/>
        <v>公共施設</v>
      </c>
      <c r="T6" s="62" t="str">
        <f t="shared" si="1"/>
        <v>有</v>
      </c>
      <c r="U6" s="63">
        <f t="shared" si="1"/>
        <v>58943</v>
      </c>
      <c r="V6" s="63">
        <f t="shared" si="1"/>
        <v>1805</v>
      </c>
      <c r="W6" s="63">
        <f t="shared" si="1"/>
        <v>500</v>
      </c>
      <c r="X6" s="62" t="str">
        <f t="shared" si="1"/>
        <v>導入なし</v>
      </c>
      <c r="Y6" s="64">
        <f>IF(Y8="-",NA(),Y8)</f>
        <v>125.9</v>
      </c>
      <c r="Z6" s="64">
        <f t="shared" ref="Z6:AH6" si="2">IF(Z8="-",NA(),Z8)</f>
        <v>119.5</v>
      </c>
      <c r="AA6" s="64">
        <f t="shared" si="2"/>
        <v>168.3</v>
      </c>
      <c r="AB6" s="64">
        <f t="shared" si="2"/>
        <v>165</v>
      </c>
      <c r="AC6" s="64">
        <f t="shared" si="2"/>
        <v>146.6</v>
      </c>
      <c r="AD6" s="64">
        <f t="shared" si="2"/>
        <v>335.9</v>
      </c>
      <c r="AE6" s="64">
        <f t="shared" si="2"/>
        <v>277.8</v>
      </c>
      <c r="AF6" s="64">
        <f t="shared" si="2"/>
        <v>443.6</v>
      </c>
      <c r="AG6" s="64">
        <f t="shared" si="2"/>
        <v>355.6</v>
      </c>
      <c r="AH6" s="64">
        <f t="shared" si="2"/>
        <v>358.6</v>
      </c>
      <c r="AI6" s="61" t="str">
        <f>IF(AI8="-","",IF(AI8="-","【-】","【"&amp;SUBSTITUTE(TEXT(AI8,"#,##0.0"),"-","△")&amp;"】"))</f>
        <v>【319.1】</v>
      </c>
      <c r="AJ6" s="64">
        <f>IF(AJ8="-",NA(),AJ8)</f>
        <v>7.1</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35</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15.8</v>
      </c>
      <c r="BG6" s="64">
        <f t="shared" ref="BG6:BO6" si="5">IF(BG8="-",NA(),BG8)</f>
        <v>16.3</v>
      </c>
      <c r="BH6" s="64">
        <f t="shared" si="5"/>
        <v>30.7</v>
      </c>
      <c r="BI6" s="64">
        <f t="shared" si="5"/>
        <v>38.700000000000003</v>
      </c>
      <c r="BJ6" s="64">
        <f t="shared" si="5"/>
        <v>31.8</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95190</v>
      </c>
      <c r="BR6" s="65">
        <f t="shared" ref="BR6:BZ6" si="6">IF(BR8="-",NA(),BR8)</f>
        <v>90411</v>
      </c>
      <c r="BS6" s="65">
        <f t="shared" si="6"/>
        <v>255342</v>
      </c>
      <c r="BT6" s="65">
        <f t="shared" si="6"/>
        <v>222262</v>
      </c>
      <c r="BU6" s="65">
        <f t="shared" si="6"/>
        <v>176782</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124</v>
      </c>
      <c r="CM6" s="63">
        <f t="shared" ref="CM6:CN6" si="7">CM8</f>
        <v>2433154</v>
      </c>
      <c r="CN6" s="63">
        <f t="shared" si="7"/>
        <v>311115</v>
      </c>
      <c r="CO6" s="64"/>
      <c r="CP6" s="64"/>
      <c r="CQ6" s="64"/>
      <c r="CR6" s="64"/>
      <c r="CS6" s="64"/>
      <c r="CT6" s="64"/>
      <c r="CU6" s="64"/>
      <c r="CV6" s="64"/>
      <c r="CW6" s="64"/>
      <c r="CX6" s="64"/>
      <c r="CY6" s="61" t="s">
        <v>125</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158.30000000000001</v>
      </c>
      <c r="DL6" s="64">
        <f t="shared" ref="DL6:DT6" si="9">IF(DL8="-",NA(),DL8)</f>
        <v>137.19999999999999</v>
      </c>
      <c r="DM6" s="64">
        <f t="shared" si="9"/>
        <v>140.1</v>
      </c>
      <c r="DN6" s="64">
        <f t="shared" si="9"/>
        <v>143.4</v>
      </c>
      <c r="DO6" s="64">
        <f t="shared" si="9"/>
        <v>138.6</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126</v>
      </c>
      <c r="B7" s="60">
        <f t="shared" ref="B7:X7" si="10">B8</f>
        <v>2017</v>
      </c>
      <c r="C7" s="60">
        <f t="shared" si="10"/>
        <v>242039</v>
      </c>
      <c r="D7" s="60">
        <f t="shared" si="10"/>
        <v>47</v>
      </c>
      <c r="E7" s="60">
        <f t="shared" si="10"/>
        <v>14</v>
      </c>
      <c r="F7" s="60">
        <f t="shared" si="10"/>
        <v>0</v>
      </c>
      <c r="G7" s="60">
        <f t="shared" si="10"/>
        <v>1</v>
      </c>
      <c r="H7" s="60" t="str">
        <f t="shared" si="10"/>
        <v>三重県　伊勢市</v>
      </c>
      <c r="I7" s="60" t="str">
        <f t="shared" si="10"/>
        <v>宇治駐車場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7</v>
      </c>
      <c r="S7" s="62" t="str">
        <f t="shared" si="10"/>
        <v>公共施設</v>
      </c>
      <c r="T7" s="62" t="str">
        <f t="shared" si="10"/>
        <v>有</v>
      </c>
      <c r="U7" s="63">
        <f t="shared" si="10"/>
        <v>58943</v>
      </c>
      <c r="V7" s="63">
        <f t="shared" si="10"/>
        <v>1805</v>
      </c>
      <c r="W7" s="63">
        <f t="shared" si="10"/>
        <v>500</v>
      </c>
      <c r="X7" s="62" t="str">
        <f t="shared" si="10"/>
        <v>導入なし</v>
      </c>
      <c r="Y7" s="64">
        <f>Y8</f>
        <v>125.9</v>
      </c>
      <c r="Z7" s="64">
        <f t="shared" ref="Z7:AH7" si="11">Z8</f>
        <v>119.5</v>
      </c>
      <c r="AA7" s="64">
        <f t="shared" si="11"/>
        <v>168.3</v>
      </c>
      <c r="AB7" s="64">
        <f t="shared" si="11"/>
        <v>165</v>
      </c>
      <c r="AC7" s="64">
        <f t="shared" si="11"/>
        <v>146.6</v>
      </c>
      <c r="AD7" s="64">
        <f t="shared" si="11"/>
        <v>335.9</v>
      </c>
      <c r="AE7" s="64">
        <f t="shared" si="11"/>
        <v>277.8</v>
      </c>
      <c r="AF7" s="64">
        <f t="shared" si="11"/>
        <v>443.6</v>
      </c>
      <c r="AG7" s="64">
        <f t="shared" si="11"/>
        <v>355.6</v>
      </c>
      <c r="AH7" s="64">
        <f t="shared" si="11"/>
        <v>358.6</v>
      </c>
      <c r="AI7" s="61"/>
      <c r="AJ7" s="64">
        <f>AJ8</f>
        <v>7.1</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35</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15.8</v>
      </c>
      <c r="BG7" s="64">
        <f t="shared" ref="BG7:BO7" si="14">BG8</f>
        <v>16.3</v>
      </c>
      <c r="BH7" s="64">
        <f t="shared" si="14"/>
        <v>30.7</v>
      </c>
      <c r="BI7" s="64">
        <f t="shared" si="14"/>
        <v>38.700000000000003</v>
      </c>
      <c r="BJ7" s="64">
        <f t="shared" si="14"/>
        <v>31.8</v>
      </c>
      <c r="BK7" s="64">
        <f t="shared" si="14"/>
        <v>32.1</v>
      </c>
      <c r="BL7" s="64">
        <f t="shared" si="14"/>
        <v>32.299999999999997</v>
      </c>
      <c r="BM7" s="64">
        <f t="shared" si="14"/>
        <v>33.4</v>
      </c>
      <c r="BN7" s="64">
        <f t="shared" si="14"/>
        <v>32.299999999999997</v>
      </c>
      <c r="BO7" s="64">
        <f t="shared" si="14"/>
        <v>22.3</v>
      </c>
      <c r="BP7" s="61"/>
      <c r="BQ7" s="65">
        <f>BQ8</f>
        <v>95190</v>
      </c>
      <c r="BR7" s="65">
        <f t="shared" ref="BR7:BZ7" si="15">BR8</f>
        <v>90411</v>
      </c>
      <c r="BS7" s="65">
        <f t="shared" si="15"/>
        <v>255342</v>
      </c>
      <c r="BT7" s="65">
        <f t="shared" si="15"/>
        <v>222262</v>
      </c>
      <c r="BU7" s="65">
        <f t="shared" si="15"/>
        <v>176782</v>
      </c>
      <c r="BV7" s="65">
        <f t="shared" si="15"/>
        <v>7652</v>
      </c>
      <c r="BW7" s="65">
        <f t="shared" si="15"/>
        <v>7497</v>
      </c>
      <c r="BX7" s="65">
        <f t="shared" si="15"/>
        <v>9663</v>
      </c>
      <c r="BY7" s="65">
        <f t="shared" si="15"/>
        <v>9019</v>
      </c>
      <c r="BZ7" s="65">
        <f t="shared" si="15"/>
        <v>8406</v>
      </c>
      <c r="CA7" s="63"/>
      <c r="CB7" s="64" t="s">
        <v>127</v>
      </c>
      <c r="CC7" s="64" t="s">
        <v>127</v>
      </c>
      <c r="CD7" s="64" t="s">
        <v>127</v>
      </c>
      <c r="CE7" s="64" t="s">
        <v>127</v>
      </c>
      <c r="CF7" s="64" t="s">
        <v>127</v>
      </c>
      <c r="CG7" s="64" t="s">
        <v>127</v>
      </c>
      <c r="CH7" s="64" t="s">
        <v>127</v>
      </c>
      <c r="CI7" s="64" t="s">
        <v>127</v>
      </c>
      <c r="CJ7" s="64" t="s">
        <v>127</v>
      </c>
      <c r="CK7" s="64" t="s">
        <v>124</v>
      </c>
      <c r="CL7" s="61"/>
      <c r="CM7" s="63">
        <f>CM8</f>
        <v>2433154</v>
      </c>
      <c r="CN7" s="63">
        <f>CN8</f>
        <v>311115</v>
      </c>
      <c r="CO7" s="64" t="s">
        <v>127</v>
      </c>
      <c r="CP7" s="64" t="s">
        <v>127</v>
      </c>
      <c r="CQ7" s="64" t="s">
        <v>127</v>
      </c>
      <c r="CR7" s="64" t="s">
        <v>127</v>
      </c>
      <c r="CS7" s="64" t="s">
        <v>127</v>
      </c>
      <c r="CT7" s="64" t="s">
        <v>127</v>
      </c>
      <c r="CU7" s="64" t="s">
        <v>127</v>
      </c>
      <c r="CV7" s="64" t="s">
        <v>127</v>
      </c>
      <c r="CW7" s="64" t="s">
        <v>127</v>
      </c>
      <c r="CX7" s="64" t="s">
        <v>124</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158.30000000000001</v>
      </c>
      <c r="DL7" s="64">
        <f t="shared" ref="DL7:DT7" si="17">DL8</f>
        <v>137.19999999999999</v>
      </c>
      <c r="DM7" s="64">
        <f t="shared" si="17"/>
        <v>140.1</v>
      </c>
      <c r="DN7" s="64">
        <f t="shared" si="17"/>
        <v>143.4</v>
      </c>
      <c r="DO7" s="64">
        <f t="shared" si="17"/>
        <v>138.6</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242039</v>
      </c>
      <c r="D8" s="67">
        <v>47</v>
      </c>
      <c r="E8" s="67">
        <v>14</v>
      </c>
      <c r="F8" s="67">
        <v>0</v>
      </c>
      <c r="G8" s="67">
        <v>1</v>
      </c>
      <c r="H8" s="67" t="s">
        <v>128</v>
      </c>
      <c r="I8" s="67" t="s">
        <v>129</v>
      </c>
      <c r="J8" s="67" t="s">
        <v>130</v>
      </c>
      <c r="K8" s="67" t="s">
        <v>131</v>
      </c>
      <c r="L8" s="67" t="s">
        <v>132</v>
      </c>
      <c r="M8" s="67" t="s">
        <v>133</v>
      </c>
      <c r="N8" s="67" t="s">
        <v>134</v>
      </c>
      <c r="O8" s="68" t="s">
        <v>135</v>
      </c>
      <c r="P8" s="69" t="s">
        <v>136</v>
      </c>
      <c r="Q8" s="69" t="s">
        <v>137</v>
      </c>
      <c r="R8" s="70">
        <v>7</v>
      </c>
      <c r="S8" s="69" t="s">
        <v>138</v>
      </c>
      <c r="T8" s="69" t="s">
        <v>139</v>
      </c>
      <c r="U8" s="70">
        <v>58943</v>
      </c>
      <c r="V8" s="70">
        <v>1805</v>
      </c>
      <c r="W8" s="70">
        <v>500</v>
      </c>
      <c r="X8" s="69" t="s">
        <v>140</v>
      </c>
      <c r="Y8" s="71">
        <v>125.9</v>
      </c>
      <c r="Z8" s="71">
        <v>119.5</v>
      </c>
      <c r="AA8" s="71">
        <v>168.3</v>
      </c>
      <c r="AB8" s="71">
        <v>165</v>
      </c>
      <c r="AC8" s="71">
        <v>146.6</v>
      </c>
      <c r="AD8" s="71">
        <v>335.9</v>
      </c>
      <c r="AE8" s="71">
        <v>277.8</v>
      </c>
      <c r="AF8" s="71">
        <v>443.6</v>
      </c>
      <c r="AG8" s="71">
        <v>355.6</v>
      </c>
      <c r="AH8" s="71">
        <v>358.6</v>
      </c>
      <c r="AI8" s="68">
        <v>319.10000000000002</v>
      </c>
      <c r="AJ8" s="71">
        <v>7.1</v>
      </c>
      <c r="AK8" s="71">
        <v>0</v>
      </c>
      <c r="AL8" s="71">
        <v>0</v>
      </c>
      <c r="AM8" s="71">
        <v>0</v>
      </c>
      <c r="AN8" s="71">
        <v>0</v>
      </c>
      <c r="AO8" s="71">
        <v>2.8</v>
      </c>
      <c r="AP8" s="71">
        <v>2.1</v>
      </c>
      <c r="AQ8" s="71">
        <v>2.2999999999999998</v>
      </c>
      <c r="AR8" s="71">
        <v>2.7</v>
      </c>
      <c r="AS8" s="71">
        <v>2.2999999999999998</v>
      </c>
      <c r="AT8" s="68">
        <v>5.6</v>
      </c>
      <c r="AU8" s="72">
        <v>35</v>
      </c>
      <c r="AV8" s="72">
        <v>0</v>
      </c>
      <c r="AW8" s="72">
        <v>0</v>
      </c>
      <c r="AX8" s="72">
        <v>0</v>
      </c>
      <c r="AY8" s="72">
        <v>0</v>
      </c>
      <c r="AZ8" s="72">
        <v>49</v>
      </c>
      <c r="BA8" s="72">
        <v>48</v>
      </c>
      <c r="BB8" s="72">
        <v>48</v>
      </c>
      <c r="BC8" s="72">
        <v>54</v>
      </c>
      <c r="BD8" s="72">
        <v>33</v>
      </c>
      <c r="BE8" s="72">
        <v>37</v>
      </c>
      <c r="BF8" s="71">
        <v>15.8</v>
      </c>
      <c r="BG8" s="71">
        <v>16.3</v>
      </c>
      <c r="BH8" s="71">
        <v>30.7</v>
      </c>
      <c r="BI8" s="71">
        <v>38.700000000000003</v>
      </c>
      <c r="BJ8" s="71">
        <v>31.8</v>
      </c>
      <c r="BK8" s="71">
        <v>32.1</v>
      </c>
      <c r="BL8" s="71">
        <v>32.299999999999997</v>
      </c>
      <c r="BM8" s="71">
        <v>33.4</v>
      </c>
      <c r="BN8" s="71">
        <v>32.299999999999997</v>
      </c>
      <c r="BO8" s="71">
        <v>22.3</v>
      </c>
      <c r="BP8" s="68">
        <v>26.4</v>
      </c>
      <c r="BQ8" s="72">
        <v>95190</v>
      </c>
      <c r="BR8" s="72">
        <v>90411</v>
      </c>
      <c r="BS8" s="72">
        <v>255342</v>
      </c>
      <c r="BT8" s="73">
        <v>222262</v>
      </c>
      <c r="BU8" s="73">
        <v>176782</v>
      </c>
      <c r="BV8" s="72">
        <v>7652</v>
      </c>
      <c r="BW8" s="72">
        <v>7497</v>
      </c>
      <c r="BX8" s="72">
        <v>9663</v>
      </c>
      <c r="BY8" s="72">
        <v>9019</v>
      </c>
      <c r="BZ8" s="72">
        <v>8406</v>
      </c>
      <c r="CA8" s="70">
        <v>15069</v>
      </c>
      <c r="CB8" s="71" t="s">
        <v>132</v>
      </c>
      <c r="CC8" s="71" t="s">
        <v>132</v>
      </c>
      <c r="CD8" s="71" t="s">
        <v>132</v>
      </c>
      <c r="CE8" s="71" t="s">
        <v>132</v>
      </c>
      <c r="CF8" s="71" t="s">
        <v>132</v>
      </c>
      <c r="CG8" s="71" t="s">
        <v>132</v>
      </c>
      <c r="CH8" s="71" t="s">
        <v>132</v>
      </c>
      <c r="CI8" s="71" t="s">
        <v>132</v>
      </c>
      <c r="CJ8" s="71" t="s">
        <v>132</v>
      </c>
      <c r="CK8" s="71" t="s">
        <v>132</v>
      </c>
      <c r="CL8" s="68" t="s">
        <v>132</v>
      </c>
      <c r="CM8" s="70">
        <v>2433154</v>
      </c>
      <c r="CN8" s="70">
        <v>311115</v>
      </c>
      <c r="CO8" s="71" t="s">
        <v>132</v>
      </c>
      <c r="CP8" s="71" t="s">
        <v>132</v>
      </c>
      <c r="CQ8" s="71" t="s">
        <v>132</v>
      </c>
      <c r="CR8" s="71" t="s">
        <v>132</v>
      </c>
      <c r="CS8" s="71" t="s">
        <v>132</v>
      </c>
      <c r="CT8" s="71" t="s">
        <v>132</v>
      </c>
      <c r="CU8" s="71" t="s">
        <v>132</v>
      </c>
      <c r="CV8" s="71" t="s">
        <v>132</v>
      </c>
      <c r="CW8" s="71" t="s">
        <v>132</v>
      </c>
      <c r="CX8" s="71" t="s">
        <v>132</v>
      </c>
      <c r="CY8" s="68" t="s">
        <v>132</v>
      </c>
      <c r="CZ8" s="71">
        <v>0</v>
      </c>
      <c r="DA8" s="71">
        <v>0</v>
      </c>
      <c r="DB8" s="71">
        <v>0</v>
      </c>
      <c r="DC8" s="71">
        <v>0</v>
      </c>
      <c r="DD8" s="71">
        <v>0</v>
      </c>
      <c r="DE8" s="71">
        <v>56.7</v>
      </c>
      <c r="DF8" s="71">
        <v>45.6</v>
      </c>
      <c r="DG8" s="71">
        <v>85.4</v>
      </c>
      <c r="DH8" s="71">
        <v>69.900000000000006</v>
      </c>
      <c r="DI8" s="71">
        <v>59.6</v>
      </c>
      <c r="DJ8" s="68">
        <v>120.3</v>
      </c>
      <c r="DK8" s="71">
        <v>158.30000000000001</v>
      </c>
      <c r="DL8" s="71">
        <v>137.19999999999999</v>
      </c>
      <c r="DM8" s="71">
        <v>140.1</v>
      </c>
      <c r="DN8" s="71">
        <v>143.4</v>
      </c>
      <c r="DO8" s="71">
        <v>138.6</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中井 正典</cp:lastModifiedBy>
  <cp:lastPrinted>2019-01-21T04:24:23Z</cp:lastPrinted>
  <dcterms:created xsi:type="dcterms:W3CDTF">2018-12-07T10:31:39Z</dcterms:created>
  <dcterms:modified xsi:type="dcterms:W3CDTF">2019-01-21T04:24:26Z</dcterms:modified>
  <cp:category/>
</cp:coreProperties>
</file>