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Tfyj8twcbK5xQ5tvUgL7lS9cjdZuV8VGMePTBZgDSzfMX3Jm7CT0BsBGDIKANVi1+9gQy54oI2zPyGARkhSJA==" workbookSaltValue="Y9y9HJVRFPTH6kJEgADIA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<sst xmlns="http://schemas.openxmlformats.org/spreadsheetml/2006/main" count="232" uniqueCount="120">
  <si>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</si>
  <si>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</si>
  <si>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</si>
  <si>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</si>
  <si>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</si>
  <si>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</si>
  <si>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</si>
  <si>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</si>
  <si>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</si>
  <si>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</si>
  <si>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</si>
  <si>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</si>
  <si>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</si>
  <si>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</si>
  <si>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</si>
  <si>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</si>
  <si>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</si>
  <si>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</si>
  <si>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</si>
  <si>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</si>
  <si>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</si>
  <si>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</si>
  <si>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</si>
  <si>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</si>
  <si>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</si>
  <si>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</si>
  <si>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</si>
  <si>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</si>
  <si>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</si>
  <si>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</si>
  <si>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</si>
  <si>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</si>
  <si>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</si>
  <si>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</si>
  <si>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</si>
  <si>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</si>
  <si>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</si>
  <si>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</si>
  <si>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</si>
  <si>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</si>
  <si>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</si>
  <si>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</si>
  <si>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</si>
  <si>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</si>
  <si>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</si>
  <si>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</si>
  <si>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</si>
  <si>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</si>
  <si>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</si>
  <si>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</si>
  <si>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</si>
  <si>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</si>
  <si>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</si>
  <si>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</si>
  <si>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</si>
  <si>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</si>
  <si>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</si>
  <si>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</si>
  <si>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</si>
  <si>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</si>
  <si>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</si>
  <si>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</si>
  <si>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</si>
  <si>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</si>
  <si>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</si>
  <si>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</si>
  <si>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</si>
  <si>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</si>
  <si>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</si>
  <si>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</si>
  <si>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</si>
  <si>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</si>
  <si>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</si>
  <si>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</si>
  <si>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</si>
  <si>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</si>
  <si>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</si>
  <si>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</si>
  <si>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</si>
  <si>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</si>
  <si>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</si>
  <si>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</si>
  <si>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</si>
  <si>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</si>
  <si>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</si>
  <si>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</si>
  <si>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</si>
  <si>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</si>
  <si>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</si>
  <si>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</si>
  <si>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</si>
  <si>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</si>
  <si>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</si>
  <si>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</si>
  <si>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</si>
  <si>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</si>
  <si>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</si>
  <si>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</si>
  <si>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</si>
  <si>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</si>
  <si>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</si>
  <si>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</si>
  <si>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</si>
  <si>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</si>
  <si>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</si>
  <si>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</si>
  <si>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</si>
  <si>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</si>
  <si>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</si>
  <si>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</si>
  <si>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</si>
  <si>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</si>
  <si>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</si>
  <si>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</si>
  <si>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</si>
  <si>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</si>
  <si>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</si>
  <si>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①経常収支比率…給水収益及び工事負担金収入の増加、工事請負費及び委託料の削減などにより対前年度比0.93P増加し、平均値より7.05P高く、より健全化を図れた。
　③流動比率…未払金の減少などにより対前年度比10.02P上昇。平均値より28.82P低い状況であるものの、200%以上を確保しており、健全性は図れている。
　④企業債残高対給水収益比率…起債依存度を下げるため計画的に残高を減らしている。平均値より54.24P低くなっており、より健全化を図れた。
　⑤料金回収率…大口径の給水収益の増加や企業債利息や人件費の減少などにより対前年度比0.41P上昇し、平均値を6.39P上回っており健全な状態である。
　⑥給水原価…人件費や企業債利息が減少したものの受水費や減価償却費の増加などにより対前年度比0.01円減少とほぼ横ばい状況であり、平均値より6.83円/㎥高い状況である。より一層の経営の効率化が必要である。
　⑦施設利用率…水需要の減少に伴い年々低下してるなか0.88P上昇したものの、平均値を3.49P下回っている。直ちに改善はできないが、更新時に適正規模になるよう見直しを図る必要がある。
　⑧有収率…対前年度比0.82P減少し、平均値より1.35P低い数値となっている。有収率の向上のために、より一層の経年管の更新を進めるとともにより一層の漏水個所の早期発見・早期修繕に努める必要がある。
</t>
    <rPh sb="9" eb="11">
      <t>キュウスイ</t>
    </rPh>
    <rPh sb="11" eb="13">
      <t>シュウエキ</t>
    </rPh>
    <rPh sb="13" eb="14">
      <t>オヨ</t>
    </rPh>
    <rPh sb="15" eb="17">
      <t>コウジ</t>
    </rPh>
    <rPh sb="17" eb="20">
      <t>フタンキン</t>
    </rPh>
    <rPh sb="20" eb="22">
      <t>シュウニュウ</t>
    </rPh>
    <rPh sb="23" eb="25">
      <t>ゾウカ</t>
    </rPh>
    <rPh sb="31" eb="32">
      <t>オヨ</t>
    </rPh>
    <rPh sb="37" eb="39">
      <t>サクゲン</t>
    </rPh>
    <rPh sb="44" eb="45">
      <t>タイ</t>
    </rPh>
    <rPh sb="45" eb="48">
      <t>ゼンネンド</t>
    </rPh>
    <rPh sb="48" eb="49">
      <t>ヒ</t>
    </rPh>
    <rPh sb="75" eb="76">
      <t>カ</t>
    </rPh>
    <rPh sb="77" eb="78">
      <t>ハカ</t>
    </rPh>
    <rPh sb="93" eb="95">
      <t>ゲンショウ</t>
    </rPh>
    <rPh sb="100" eb="101">
      <t>タイ</t>
    </rPh>
    <rPh sb="101" eb="105">
      <t>ゼンネンドヒ</t>
    </rPh>
    <rPh sb="140" eb="142">
      <t>イジョウ</t>
    </rPh>
    <rPh sb="143" eb="145">
      <t>カクホ</t>
    </rPh>
    <rPh sb="150" eb="153">
      <t>ケンゼンセイ</t>
    </rPh>
    <rPh sb="154" eb="155">
      <t>ハカ</t>
    </rPh>
    <rPh sb="212" eb="213">
      <t>ヒク</t>
    </rPh>
    <rPh sb="239" eb="242">
      <t>ダイコウケイ</t>
    </rPh>
    <rPh sb="243" eb="245">
      <t>キュウスイ</t>
    </rPh>
    <rPh sb="245" eb="247">
      <t>シュウエキ</t>
    </rPh>
    <rPh sb="248" eb="250">
      <t>ゾウカ</t>
    </rPh>
    <rPh sb="251" eb="253">
      <t>キギョウ</t>
    </rPh>
    <rPh sb="253" eb="254">
      <t>サイ</t>
    </rPh>
    <rPh sb="254" eb="256">
      <t>リソク</t>
    </rPh>
    <rPh sb="257" eb="260">
      <t>ジンケンヒ</t>
    </rPh>
    <rPh sb="261" eb="263">
      <t>ゲンショウ</t>
    </rPh>
    <rPh sb="268" eb="269">
      <t>タイ</t>
    </rPh>
    <rPh sb="278" eb="280">
      <t>ジョウショウ</t>
    </rPh>
    <rPh sb="297" eb="299">
      <t>ケンゼン</t>
    </rPh>
    <rPh sb="300" eb="302">
      <t>ジョウタイ</t>
    </rPh>
    <rPh sb="314" eb="317">
      <t>ジンケンヒ</t>
    </rPh>
    <rPh sb="318" eb="320">
      <t>キギョウ</t>
    </rPh>
    <rPh sb="320" eb="321">
      <t>サイ</t>
    </rPh>
    <rPh sb="321" eb="323">
      <t>リソク</t>
    </rPh>
    <rPh sb="324" eb="326">
      <t>ゲンショウ</t>
    </rPh>
    <rPh sb="331" eb="333">
      <t>ジュスイ</t>
    </rPh>
    <rPh sb="333" eb="334">
      <t>ヒ</t>
    </rPh>
    <rPh sb="335" eb="337">
      <t>ゲンカ</t>
    </rPh>
    <rPh sb="337" eb="339">
      <t>ショウキャク</t>
    </rPh>
    <rPh sb="339" eb="340">
      <t>ヒ</t>
    </rPh>
    <rPh sb="341" eb="343">
      <t>ゾウカ</t>
    </rPh>
    <rPh sb="348" eb="349">
      <t>タイ</t>
    </rPh>
    <rPh sb="358" eb="360">
      <t>ゲンショウ</t>
    </rPh>
    <rPh sb="363" eb="364">
      <t>ヨコ</t>
    </rPh>
    <rPh sb="366" eb="368">
      <t>ジョウキョウ</t>
    </rPh>
    <rPh sb="394" eb="396">
      <t>イッソウ</t>
    </rPh>
    <rPh sb="397" eb="399">
      <t>ケイエイ</t>
    </rPh>
    <rPh sb="400" eb="403">
      <t>コウリツカ</t>
    </rPh>
    <rPh sb="404" eb="406">
      <t>ヒツヨウ</t>
    </rPh>
    <rPh sb="419" eb="420">
      <t>ミズ</t>
    </rPh>
    <rPh sb="420" eb="422">
      <t>ジュヨウ</t>
    </rPh>
    <rPh sb="423" eb="425">
      <t>ゲンショウ</t>
    </rPh>
    <rPh sb="426" eb="427">
      <t>トモナ</t>
    </rPh>
    <rPh sb="442" eb="444">
      <t>ジョウショウ</t>
    </rPh>
    <rPh sb="450" eb="451">
      <t>ヘイ</t>
    </rPh>
    <rPh sb="459" eb="461">
      <t>シタマワ</t>
    </rPh>
    <rPh sb="466" eb="467">
      <t>タダ</t>
    </rPh>
    <rPh sb="469" eb="471">
      <t>カイゼン</t>
    </rPh>
    <rPh sb="478" eb="480">
      <t>コウシン</t>
    </rPh>
    <rPh sb="480" eb="481">
      <t>ジ</t>
    </rPh>
    <rPh sb="482" eb="484">
      <t>テキセイ</t>
    </rPh>
    <rPh sb="484" eb="486">
      <t>キボ</t>
    </rPh>
    <rPh sb="491" eb="493">
      <t>ミナオ</t>
    </rPh>
    <rPh sb="495" eb="496">
      <t>ハカ</t>
    </rPh>
    <rPh sb="497" eb="499">
      <t>ヒツヨウ</t>
    </rPh>
    <rPh sb="510" eb="511">
      <t>タイ</t>
    </rPh>
    <rPh sb="520" eb="522">
      <t>ゲンショウ</t>
    </rPh>
    <rPh sb="549" eb="551">
      <t>コウジョウ</t>
    </rPh>
    <rPh sb="558" eb="560">
      <t>イッソウ</t>
    </rPh>
    <phoneticPr fontId="4"/>
  </si>
  <si>
    <t xml:space="preserve">　①有形固定資産減価償却率…対前年度比0.46P上昇し固定資産の老朽化が進んでいる。平均値より高い数値は類似団体と比べ施設の老朽化が進んでいることを示しており、次期整備計画において、より一層のスピードアップを図るべく位置づけ、施設更新に取り組んでいく必要がある。
　②管路経年化率…管路の約3割弱が法定耐用年数を超えている状況で、平均値より格段に高い数値を示しており、次期整備計画においても、より一層のスピードアップを図るべく位置づけ、管路更新を進めていく必要がある。
　③管路更新率…管路の更新ペースは平均値より0.07P低い状態にあり、次期整備計画においても、より一層のスピードアップを図るべく位置づけ、管路更新を進めていく必要がある。
（※管路の法定耐用年数：40年）
</t>
    <rPh sb="14" eb="15">
      <t>タイ</t>
    </rPh>
    <rPh sb="15" eb="19">
      <t>ゼンネンドヒ</t>
    </rPh>
    <rPh sb="24" eb="26">
      <t>ジョウショウ</t>
    </rPh>
    <rPh sb="27" eb="29">
      <t>コテイ</t>
    </rPh>
    <rPh sb="29" eb="31">
      <t>シサン</t>
    </rPh>
    <rPh sb="32" eb="35">
      <t>ロウキュウカ</t>
    </rPh>
    <rPh sb="36" eb="37">
      <t>スス</t>
    </rPh>
    <rPh sb="80" eb="82">
      <t>ジキ</t>
    </rPh>
    <rPh sb="93" eb="95">
      <t>イッソウ</t>
    </rPh>
    <rPh sb="104" eb="105">
      <t>ハカ</t>
    </rPh>
    <rPh sb="108" eb="110">
      <t>イチ</t>
    </rPh>
    <rPh sb="118" eb="119">
      <t>ト</t>
    </rPh>
    <rPh sb="120" eb="121">
      <t>ク</t>
    </rPh>
    <rPh sb="125" eb="127">
      <t>ヒツヨウ</t>
    </rPh>
    <rPh sb="144" eb="145">
      <t>ヤク</t>
    </rPh>
    <rPh sb="146" eb="147">
      <t>ワリ</t>
    </rPh>
    <rPh sb="147" eb="148">
      <t>ジャク</t>
    </rPh>
    <rPh sb="170" eb="172">
      <t>カクダン</t>
    </rPh>
    <rPh sb="228" eb="230">
      <t>ヒツヨウ</t>
    </rPh>
    <rPh sb="304" eb="306">
      <t>カンロ</t>
    </rPh>
    <rPh sb="306" eb="308">
      <t>コウシン</t>
    </rPh>
    <rPh sb="309" eb="310">
      <t>スス</t>
    </rPh>
    <rPh sb="314" eb="316">
      <t>ヒツヨウ</t>
    </rPh>
    <phoneticPr fontId="17"/>
  </si>
  <si>
    <t>「1.経営の健全性・効率性」においては、給水収益の増加等から、①経常収支比率、④企業債残高対給水収益比率及び⑤料金回収率が前年度よりも改善し平均値を上回っている状況にある。一方③流動比率、⑥給水原価、⑦施設利用率など前年に対し改善が見られるものの平均値に至っておらずより一層の改善が必要な項目もある。水需要が節水機器の普及や意識によって減少傾向のなか大幅な収益の増加は望めないことから、より一層のコスト縮減を図り健全経営に努めていく。
　また、水道事業の全国的な課題である「施設の経年化」は、「2.老朽化の状況」で確認できるように、経年化が進行している状況である。管路経年化率が高いことや管路更新率が低いことを受けて、更新期を迎えた管路更新を計画的に行うとともに、より一層のスピードアップが図れる手法の検討が必要である。</t>
    <rPh sb="20" eb="22">
      <t>キュウスイ</t>
    </rPh>
    <rPh sb="22" eb="24">
      <t>シュウエキ</t>
    </rPh>
    <rPh sb="25" eb="27">
      <t>ゾウカ</t>
    </rPh>
    <rPh sb="27" eb="28">
      <t>ナド</t>
    </rPh>
    <rPh sb="40" eb="42">
      <t>キギョウ</t>
    </rPh>
    <rPh sb="42" eb="43">
      <t>サイ</t>
    </rPh>
    <rPh sb="43" eb="45">
      <t>ザンダカ</t>
    </rPh>
    <rPh sb="45" eb="46">
      <t>タイ</t>
    </rPh>
    <rPh sb="46" eb="48">
      <t>キュウスイ</t>
    </rPh>
    <rPh sb="48" eb="50">
      <t>シュウエキ</t>
    </rPh>
    <rPh sb="50" eb="52">
      <t>ヒリツ</t>
    </rPh>
    <rPh sb="52" eb="53">
      <t>オヨ</t>
    </rPh>
    <rPh sb="70" eb="72">
      <t>ヘイキン</t>
    </rPh>
    <rPh sb="72" eb="73">
      <t>アタイ</t>
    </rPh>
    <rPh sb="74" eb="76">
      <t>ウワマワ</t>
    </rPh>
    <rPh sb="80" eb="82">
      <t>ジョウキョウ</t>
    </rPh>
    <rPh sb="86" eb="88">
      <t>イッポウ</t>
    </rPh>
    <rPh sb="89" eb="91">
      <t>リュウドウ</t>
    </rPh>
    <rPh sb="91" eb="93">
      <t>ヒリツ</t>
    </rPh>
    <rPh sb="95" eb="97">
      <t>キュウスイ</t>
    </rPh>
    <rPh sb="97" eb="99">
      <t>ゲンカ</t>
    </rPh>
    <rPh sb="135" eb="137">
      <t>イッソウ</t>
    </rPh>
    <rPh sb="138" eb="140">
      <t>カイゼン</t>
    </rPh>
    <rPh sb="141" eb="143">
      <t>ヒツヨウ</t>
    </rPh>
    <rPh sb="168" eb="170">
      <t>ゲンショウ</t>
    </rPh>
    <rPh sb="175" eb="177">
      <t>オオハバ</t>
    </rPh>
    <rPh sb="178" eb="180">
      <t>シュウエキ</t>
    </rPh>
    <rPh sb="181" eb="183">
      <t>ゾウカ</t>
    </rPh>
    <rPh sb="184" eb="185">
      <t>ノゾ</t>
    </rPh>
    <rPh sb="204" eb="205">
      <t>ハカ</t>
    </rPh>
    <rPh sb="206" eb="208">
      <t>ケンゼン</t>
    </rPh>
    <rPh sb="208" eb="210">
      <t>ケイエイ</t>
    </rPh>
    <rPh sb="211" eb="212">
      <t>ツト</t>
    </rPh>
    <rPh sb="266" eb="269">
      <t>ケイネンカ</t>
    </rPh>
    <rPh sb="294" eb="296">
      <t>カンロ</t>
    </rPh>
    <rPh sb="296" eb="298">
      <t>コウシン</t>
    </rPh>
    <rPh sb="298" eb="299">
      <t>リツ</t>
    </rPh>
    <rPh sb="300" eb="301">
      <t>ヒク</t>
    </rPh>
    <rPh sb="321" eb="324">
      <t>ケイカクテキ</t>
    </rPh>
    <rPh sb="325" eb="326">
      <t>オコナ</t>
    </rPh>
    <rPh sb="334" eb="336">
      <t>イッソウ</t>
    </rPh>
    <rPh sb="345" eb="346">
      <t>ハカ</t>
    </rPh>
    <rPh sb="348" eb="350">
      <t>シュホウ</t>
    </rPh>
    <rPh sb="351" eb="353">
      <t>ケントウ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</si>
</sst>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i/>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0.75</c:v>
                </c:pt>
                <c:pt idx="2">
                  <c:v>0.63</c:v>
                </c:pt>
                <c:pt idx="3">
                  <c:v>0.53</c:v>
                </c:pt>
                <c:pt idx="4">
                  <c:v>0.67</c:v>
                </c:pt>
              </c:numCache>
            </c:numRef>
          </c:val>
          <c:extLst xmlns:c16r2="http://schemas.microsoft.com/office/drawing/2015/06/chart">
            <c:ext xmlns:c16="http://schemas.microsoft.com/office/drawing/2014/chart" uri="{C3380CC4-5D6E-409C-BE32-E72D297353CC}">
              <c16:uniqueId val="{00000000-478D-4CAC-B83D-EB903287CCB4}"/>
            </c:ext>
          </c:extLst>
        </c:ser>
        <c:dLbls>
          <c:showLegendKey val="0"/>
          <c:showVal val="0"/>
          <c:showCatName val="0"/>
          <c:showSerName val="0"/>
          <c:showPercent val="0"/>
          <c:showBubbleSize val="0"/>
        </c:dLbls>
        <c:gapWidth val="150"/>
        <c:axId val="89860352"/>
        <c:axId val="898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478D-4CAC-B83D-EB903287CCB4}"/>
            </c:ext>
          </c:extLst>
        </c:ser>
        <c:dLbls>
          <c:showLegendKey val="0"/>
          <c:showVal val="0"/>
          <c:showCatName val="0"/>
          <c:showSerName val="0"/>
          <c:showPercent val="0"/>
          <c:showBubbleSize val="0"/>
        </c:dLbls>
        <c:marker val="1"/>
        <c:smooth val="0"/>
        <c:axId val="89860352"/>
        <c:axId val="89870720"/>
      </c:lineChart>
      <c:dateAx>
        <c:axId val="89860352"/>
        <c:scaling>
          <c:orientation val="minMax"/>
        </c:scaling>
        <c:delete val="1"/>
        <c:axPos val="b"/>
        <c:numFmt formatCode="ge" sourceLinked="1"/>
        <c:majorTickMark val="none"/>
        <c:minorTickMark val="none"/>
        <c:tickLblPos val="none"/>
        <c:crossAx val="89870720"/>
        <c:crosses val="autoZero"/>
        <c:auto val="1"/>
        <c:lblOffset val="100"/>
        <c:baseTimeUnit val="years"/>
      </c:dateAx>
      <c:valAx>
        <c:axId val="898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59.83</c:v>
                </c:pt>
                <c:pt idx="1">
                  <c:v>59.57</c:v>
                </c:pt>
                <c:pt idx="2">
                  <c:v>59.26</c:v>
                </c:pt>
                <c:pt idx="3">
                  <c:v>59.17</c:v>
                </c:pt>
                <c:pt idx="4">
                  <c:v>60.05</c:v>
                </c:pt>
              </c:numCache>
            </c:numRef>
          </c:val>
          <c:extLst xmlns:c16r2="http://schemas.microsoft.com/office/drawing/2015/06/chart">
            <c:ext xmlns:c16="http://schemas.microsoft.com/office/drawing/2014/chart" uri="{C3380CC4-5D6E-409C-BE32-E72D297353CC}">
              <c16:uniqueId val="{00000000-E325-49A4-A9CE-1EB5DC9ADE86}"/>
            </c:ext>
          </c:extLst>
        </c:ser>
        <c:dLbls>
          <c:showLegendKey val="0"/>
          <c:showVal val="0"/>
          <c:showCatName val="0"/>
          <c:showSerName val="0"/>
          <c:showPercent val="0"/>
          <c:showBubbleSize val="0"/>
        </c:dLbls>
        <c:gapWidth val="150"/>
        <c:axId val="94820608"/>
        <c:axId val="948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E325-49A4-A9CE-1EB5DC9ADE86}"/>
            </c:ext>
          </c:extLst>
        </c:ser>
        <c:dLbls>
          <c:showLegendKey val="0"/>
          <c:showVal val="0"/>
          <c:showCatName val="0"/>
          <c:showSerName val="0"/>
          <c:showPercent val="0"/>
          <c:showBubbleSize val="0"/>
        </c:dLbls>
        <c:marker val="1"/>
        <c:smooth val="0"/>
        <c:axId val="94820608"/>
        <c:axId val="94830976"/>
      </c:lineChart>
      <c:dateAx>
        <c:axId val="94820608"/>
        <c:scaling>
          <c:orientation val="minMax"/>
        </c:scaling>
        <c:delete val="1"/>
        <c:axPos val="b"/>
        <c:numFmt formatCode="ge" sourceLinked="1"/>
        <c:majorTickMark val="none"/>
        <c:minorTickMark val="none"/>
        <c:tickLblPos val="none"/>
        <c:crossAx val="94830976"/>
        <c:crosses val="autoZero"/>
        <c:auto val="1"/>
        <c:lblOffset val="100"/>
        <c:baseTimeUnit val="years"/>
      </c:dateAx>
      <c:valAx>
        <c:axId val="94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90.81</c:v>
                </c:pt>
                <c:pt idx="1">
                  <c:v>89.74</c:v>
                </c:pt>
                <c:pt idx="2">
                  <c:v>90.03</c:v>
                </c:pt>
                <c:pt idx="3">
                  <c:v>90.95</c:v>
                </c:pt>
                <c:pt idx="4">
                  <c:v>90.13</c:v>
                </c:pt>
              </c:numCache>
            </c:numRef>
          </c:val>
          <c:extLst xmlns:c16r2="http://schemas.microsoft.com/office/drawing/2015/06/chart">
            <c:ext xmlns:c16="http://schemas.microsoft.com/office/drawing/2014/chart" uri="{C3380CC4-5D6E-409C-BE32-E72D297353CC}">
              <c16:uniqueId val="{00000000-83C1-4D3B-9300-7B725D21EF01}"/>
            </c:ext>
          </c:extLst>
        </c:ser>
        <c:dLbls>
          <c:showLegendKey val="0"/>
          <c:showVal val="0"/>
          <c:showCatName val="0"/>
          <c:showSerName val="0"/>
          <c:showPercent val="0"/>
          <c:showBubbleSize val="0"/>
        </c:dLbls>
        <c:gapWidth val="150"/>
        <c:axId val="94874240"/>
        <c:axId val="948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83C1-4D3B-9300-7B725D21EF01}"/>
            </c:ext>
          </c:extLst>
        </c:ser>
        <c:dLbls>
          <c:showLegendKey val="0"/>
          <c:showVal val="0"/>
          <c:showCatName val="0"/>
          <c:showSerName val="0"/>
          <c:showPercent val="0"/>
          <c:showBubbleSize val="0"/>
        </c:dLbls>
        <c:marker val="1"/>
        <c:smooth val="0"/>
        <c:axId val="94874240"/>
        <c:axId val="94884608"/>
      </c:lineChart>
      <c:dateAx>
        <c:axId val="94874240"/>
        <c:scaling>
          <c:orientation val="minMax"/>
        </c:scaling>
        <c:delete val="1"/>
        <c:axPos val="b"/>
        <c:numFmt formatCode="ge" sourceLinked="1"/>
        <c:majorTickMark val="none"/>
        <c:minorTickMark val="none"/>
        <c:tickLblPos val="none"/>
        <c:crossAx val="94884608"/>
        <c:crosses val="autoZero"/>
        <c:auto val="1"/>
        <c:lblOffset val="100"/>
        <c:baseTimeUnit val="years"/>
      </c:dateAx>
      <c:valAx>
        <c:axId val="94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111.32</c:v>
                </c:pt>
                <c:pt idx="1">
                  <c:v>111.19</c:v>
                </c:pt>
                <c:pt idx="2">
                  <c:v>122.43</c:v>
                </c:pt>
                <c:pt idx="3">
                  <c:v>122.89</c:v>
                </c:pt>
                <c:pt idx="4">
                  <c:v>123.82</c:v>
                </c:pt>
              </c:numCache>
            </c:numRef>
          </c:val>
          <c:extLst xmlns:c16r2="http://schemas.microsoft.com/office/drawing/2015/06/chart">
            <c:ext xmlns:c16="http://schemas.microsoft.com/office/drawing/2014/chart" uri="{C3380CC4-5D6E-409C-BE32-E72D297353CC}">
              <c16:uniqueId val="{00000000-A208-436C-8C52-6B7F98F15B4B}"/>
            </c:ext>
          </c:extLst>
        </c:ser>
        <c:dLbls>
          <c:showLegendKey val="0"/>
          <c:showVal val="0"/>
          <c:showCatName val="0"/>
          <c:showSerName val="0"/>
          <c:showPercent val="0"/>
          <c:showBubbleSize val="0"/>
        </c:dLbls>
        <c:gapWidth val="150"/>
        <c:axId val="89901696"/>
        <c:axId val="912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A208-436C-8C52-6B7F98F15B4B}"/>
            </c:ext>
          </c:extLst>
        </c:ser>
        <c:dLbls>
          <c:showLegendKey val="0"/>
          <c:showVal val="0"/>
          <c:showCatName val="0"/>
          <c:showSerName val="0"/>
          <c:showPercent val="0"/>
          <c:showBubbleSize val="0"/>
        </c:dLbls>
        <c:marker val="1"/>
        <c:smooth val="0"/>
        <c:axId val="89901696"/>
        <c:axId val="91230976"/>
      </c:lineChart>
      <c:dateAx>
        <c:axId val="89901696"/>
        <c:scaling>
          <c:orientation val="minMax"/>
        </c:scaling>
        <c:delete val="1"/>
        <c:axPos val="b"/>
        <c:numFmt formatCode="ge" sourceLinked="1"/>
        <c:majorTickMark val="none"/>
        <c:minorTickMark val="none"/>
        <c:tickLblPos val="none"/>
        <c:crossAx val="91230976"/>
        <c:crosses val="autoZero"/>
        <c:auto val="1"/>
        <c:lblOffset val="100"/>
        <c:baseTimeUnit val="years"/>
      </c:dateAx>
      <c:valAx>
        <c:axId val="9123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50.35</c:v>
                </c:pt>
                <c:pt idx="1">
                  <c:v>50.77</c:v>
                </c:pt>
                <c:pt idx="2">
                  <c:v>51.31</c:v>
                </c:pt>
                <c:pt idx="3">
                  <c:v>51.76</c:v>
                </c:pt>
                <c:pt idx="4">
                  <c:v>52.22</c:v>
                </c:pt>
              </c:numCache>
            </c:numRef>
          </c:val>
          <c:extLst xmlns:c16r2="http://schemas.microsoft.com/office/drawing/2015/06/chart">
            <c:ext xmlns:c16="http://schemas.microsoft.com/office/drawing/2014/chart" uri="{C3380CC4-5D6E-409C-BE32-E72D297353CC}">
              <c16:uniqueId val="{00000000-74E2-47F1-B842-95B54615923F}"/>
            </c:ext>
          </c:extLst>
        </c:ser>
        <c:dLbls>
          <c:showLegendKey val="0"/>
          <c:showVal val="0"/>
          <c:showCatName val="0"/>
          <c:showSerName val="0"/>
          <c:showPercent val="0"/>
          <c:showBubbleSize val="0"/>
        </c:dLbls>
        <c:gapWidth val="150"/>
        <c:axId val="91249664"/>
        <c:axId val="912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74E2-47F1-B842-95B54615923F}"/>
            </c:ext>
          </c:extLst>
        </c:ser>
        <c:dLbls>
          <c:showLegendKey val="0"/>
          <c:showVal val="0"/>
          <c:showCatName val="0"/>
          <c:showSerName val="0"/>
          <c:showPercent val="0"/>
          <c:showBubbleSize val="0"/>
        </c:dLbls>
        <c:marker val="1"/>
        <c:smooth val="0"/>
        <c:axId val="91249664"/>
        <c:axId val="91276416"/>
      </c:lineChart>
      <c:dateAx>
        <c:axId val="91249664"/>
        <c:scaling>
          <c:orientation val="minMax"/>
        </c:scaling>
        <c:delete val="1"/>
        <c:axPos val="b"/>
        <c:numFmt formatCode="ge" sourceLinked="1"/>
        <c:majorTickMark val="none"/>
        <c:minorTickMark val="none"/>
        <c:tickLblPos val="none"/>
        <c:crossAx val="91276416"/>
        <c:crosses val="autoZero"/>
        <c:auto val="1"/>
        <c:lblOffset val="100"/>
        <c:baseTimeUnit val="years"/>
      </c:dateAx>
      <c:valAx>
        <c:axId val="912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25.58</c:v>
                </c:pt>
                <c:pt idx="1">
                  <c:v>26.71</c:v>
                </c:pt>
                <c:pt idx="2">
                  <c:v>23.94</c:v>
                </c:pt>
                <c:pt idx="3">
                  <c:v>26.82</c:v>
                </c:pt>
                <c:pt idx="4">
                  <c:v>28.14</c:v>
                </c:pt>
              </c:numCache>
            </c:numRef>
          </c:val>
          <c:extLst xmlns:c16r2="http://schemas.microsoft.com/office/drawing/2015/06/chart">
            <c:ext xmlns:c16="http://schemas.microsoft.com/office/drawing/2014/chart" uri="{C3380CC4-5D6E-409C-BE32-E72D297353CC}">
              <c16:uniqueId val="{00000000-305D-4271-B939-3426FD81C24F}"/>
            </c:ext>
          </c:extLst>
        </c:ser>
        <c:dLbls>
          <c:showLegendKey val="0"/>
          <c:showVal val="0"/>
          <c:showCatName val="0"/>
          <c:showSerName val="0"/>
          <c:showPercent val="0"/>
          <c:showBubbleSize val="0"/>
        </c:dLbls>
        <c:gapWidth val="150"/>
        <c:axId val="91372928"/>
        <c:axId val="913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305D-4271-B939-3426FD81C24F}"/>
            </c:ext>
          </c:extLst>
        </c:ser>
        <c:dLbls>
          <c:showLegendKey val="0"/>
          <c:showVal val="0"/>
          <c:showCatName val="0"/>
          <c:showSerName val="0"/>
          <c:showPercent val="0"/>
          <c:showBubbleSize val="0"/>
        </c:dLbls>
        <c:marker val="1"/>
        <c:smooth val="0"/>
        <c:axId val="91372928"/>
        <c:axId val="91379200"/>
      </c:lineChart>
      <c:dateAx>
        <c:axId val="91372928"/>
        <c:scaling>
          <c:orientation val="minMax"/>
        </c:scaling>
        <c:delete val="1"/>
        <c:axPos val="b"/>
        <c:numFmt formatCode="ge" sourceLinked="1"/>
        <c:majorTickMark val="none"/>
        <c:minorTickMark val="none"/>
        <c:tickLblPos val="none"/>
        <c:crossAx val="91379200"/>
        <c:crosses val="autoZero"/>
        <c:auto val="1"/>
        <c:lblOffset val="100"/>
        <c:baseTimeUnit val="years"/>
      </c:dateAx>
      <c:valAx>
        <c:axId val="913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99-4B32-B185-C73A8C68719C}"/>
            </c:ext>
          </c:extLst>
        </c:ser>
        <c:dLbls>
          <c:showLegendKey val="0"/>
          <c:showVal val="0"/>
          <c:showCatName val="0"/>
          <c:showSerName val="0"/>
          <c:showPercent val="0"/>
          <c:showBubbleSize val="0"/>
        </c:dLbls>
        <c:gapWidth val="150"/>
        <c:axId val="91419008"/>
        <c:axId val="914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5F99-4B32-B185-C73A8C68719C}"/>
            </c:ext>
          </c:extLst>
        </c:ser>
        <c:dLbls>
          <c:showLegendKey val="0"/>
          <c:showVal val="0"/>
          <c:showCatName val="0"/>
          <c:showSerName val="0"/>
          <c:showPercent val="0"/>
          <c:showBubbleSize val="0"/>
        </c:dLbls>
        <c:marker val="1"/>
        <c:smooth val="0"/>
        <c:axId val="91419008"/>
        <c:axId val="91420928"/>
      </c:lineChart>
      <c:dateAx>
        <c:axId val="91419008"/>
        <c:scaling>
          <c:orientation val="minMax"/>
        </c:scaling>
        <c:delete val="1"/>
        <c:axPos val="b"/>
        <c:numFmt formatCode="ge" sourceLinked="1"/>
        <c:majorTickMark val="none"/>
        <c:minorTickMark val="none"/>
        <c:tickLblPos val="none"/>
        <c:crossAx val="91420928"/>
        <c:crosses val="autoZero"/>
        <c:auto val="1"/>
        <c:lblOffset val="100"/>
        <c:baseTimeUnit val="years"/>
      </c:dateAx>
      <c:valAx>
        <c:axId val="9142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580.48</c:v>
                </c:pt>
                <c:pt idx="1">
                  <c:v>251.72</c:v>
                </c:pt>
                <c:pt idx="2">
                  <c:v>236.93</c:v>
                </c:pt>
                <c:pt idx="3">
                  <c:v>215.21</c:v>
                </c:pt>
                <c:pt idx="4">
                  <c:v>225.23</c:v>
                </c:pt>
              </c:numCache>
            </c:numRef>
          </c:val>
          <c:extLst xmlns:c16r2="http://schemas.microsoft.com/office/drawing/2015/06/chart">
            <c:ext xmlns:c16="http://schemas.microsoft.com/office/drawing/2014/chart" uri="{C3380CC4-5D6E-409C-BE32-E72D297353CC}">
              <c16:uniqueId val="{00000000-3A6F-439D-8E90-0AC0650BC999}"/>
            </c:ext>
          </c:extLst>
        </c:ser>
        <c:dLbls>
          <c:showLegendKey val="0"/>
          <c:showVal val="0"/>
          <c:showCatName val="0"/>
          <c:showSerName val="0"/>
          <c:showPercent val="0"/>
          <c:showBubbleSize val="0"/>
        </c:dLbls>
        <c:gapWidth val="150"/>
        <c:axId val="91456256"/>
        <c:axId val="914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3A6F-439D-8E90-0AC0650BC999}"/>
            </c:ext>
          </c:extLst>
        </c:ser>
        <c:dLbls>
          <c:showLegendKey val="0"/>
          <c:showVal val="0"/>
          <c:showCatName val="0"/>
          <c:showSerName val="0"/>
          <c:showPercent val="0"/>
          <c:showBubbleSize val="0"/>
        </c:dLbls>
        <c:marker val="1"/>
        <c:smooth val="0"/>
        <c:axId val="91456256"/>
        <c:axId val="91458176"/>
      </c:lineChart>
      <c:dateAx>
        <c:axId val="91456256"/>
        <c:scaling>
          <c:orientation val="minMax"/>
        </c:scaling>
        <c:delete val="1"/>
        <c:axPos val="b"/>
        <c:numFmt formatCode="ge" sourceLinked="1"/>
        <c:majorTickMark val="none"/>
        <c:minorTickMark val="none"/>
        <c:tickLblPos val="none"/>
        <c:crossAx val="91458176"/>
        <c:crosses val="autoZero"/>
        <c:auto val="1"/>
        <c:lblOffset val="100"/>
        <c:baseTimeUnit val="years"/>
      </c:dateAx>
      <c:valAx>
        <c:axId val="9145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235.92</c:v>
                </c:pt>
                <c:pt idx="1">
                  <c:v>233.41</c:v>
                </c:pt>
                <c:pt idx="2">
                  <c:v>226.01</c:v>
                </c:pt>
                <c:pt idx="3">
                  <c:v>216.28</c:v>
                </c:pt>
                <c:pt idx="4">
                  <c:v>204.39</c:v>
                </c:pt>
              </c:numCache>
            </c:numRef>
          </c:val>
          <c:extLst xmlns:c16r2="http://schemas.microsoft.com/office/drawing/2015/06/chart">
            <c:ext xmlns:c16="http://schemas.microsoft.com/office/drawing/2014/chart" uri="{C3380CC4-5D6E-409C-BE32-E72D297353CC}">
              <c16:uniqueId val="{00000000-F4B3-468F-8E7D-75773DD9FEF5}"/>
            </c:ext>
          </c:extLst>
        </c:ser>
        <c:dLbls>
          <c:showLegendKey val="0"/>
          <c:showVal val="0"/>
          <c:showCatName val="0"/>
          <c:showSerName val="0"/>
          <c:showPercent val="0"/>
          <c:showBubbleSize val="0"/>
        </c:dLbls>
        <c:gapWidth val="150"/>
        <c:axId val="94655616"/>
        <c:axId val="946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F4B3-468F-8E7D-75773DD9FEF5}"/>
            </c:ext>
          </c:extLst>
        </c:ser>
        <c:dLbls>
          <c:showLegendKey val="0"/>
          <c:showVal val="0"/>
          <c:showCatName val="0"/>
          <c:showSerName val="0"/>
          <c:showPercent val="0"/>
          <c:showBubbleSize val="0"/>
        </c:dLbls>
        <c:marker val="1"/>
        <c:smooth val="0"/>
        <c:axId val="94655616"/>
        <c:axId val="94657536"/>
      </c:lineChart>
      <c:dateAx>
        <c:axId val="94655616"/>
        <c:scaling>
          <c:orientation val="minMax"/>
        </c:scaling>
        <c:delete val="1"/>
        <c:axPos val="b"/>
        <c:numFmt formatCode="ge" sourceLinked="1"/>
        <c:majorTickMark val="none"/>
        <c:minorTickMark val="none"/>
        <c:tickLblPos val="none"/>
        <c:crossAx val="94657536"/>
        <c:crosses val="autoZero"/>
        <c:auto val="1"/>
        <c:lblOffset val="100"/>
        <c:baseTimeUnit val="years"/>
      </c:dateAx>
      <c:valAx>
        <c:axId val="9465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105.88</c:v>
                </c:pt>
                <c:pt idx="1">
                  <c:v>104.64</c:v>
                </c:pt>
                <c:pt idx="2">
                  <c:v>116.72</c:v>
                </c:pt>
                <c:pt idx="3">
                  <c:v>116.28</c:v>
                </c:pt>
                <c:pt idx="4">
                  <c:v>116.69</c:v>
                </c:pt>
              </c:numCache>
            </c:numRef>
          </c:val>
          <c:extLst xmlns:c16r2="http://schemas.microsoft.com/office/drawing/2015/06/chart">
            <c:ext xmlns:c16="http://schemas.microsoft.com/office/drawing/2014/chart" uri="{C3380CC4-5D6E-409C-BE32-E72D297353CC}">
              <c16:uniqueId val="{00000000-55B9-4F38-BCC2-3D85E3AD751B}"/>
            </c:ext>
          </c:extLst>
        </c:ser>
        <c:dLbls>
          <c:showLegendKey val="0"/>
          <c:showVal val="0"/>
          <c:showCatName val="0"/>
          <c:showSerName val="0"/>
          <c:showPercent val="0"/>
          <c:showBubbleSize val="0"/>
        </c:dLbls>
        <c:gapWidth val="150"/>
        <c:axId val="94688768"/>
        <c:axId val="946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55B9-4F38-BCC2-3D85E3AD751B}"/>
            </c:ext>
          </c:extLst>
        </c:ser>
        <c:dLbls>
          <c:showLegendKey val="0"/>
          <c:showVal val="0"/>
          <c:showCatName val="0"/>
          <c:showSerName val="0"/>
          <c:showPercent val="0"/>
          <c:showBubbleSize val="0"/>
        </c:dLbls>
        <c:marker val="1"/>
        <c:smooth val="0"/>
        <c:axId val="94688768"/>
        <c:axId val="94690688"/>
      </c:lineChart>
      <c:dateAx>
        <c:axId val="94688768"/>
        <c:scaling>
          <c:orientation val="minMax"/>
        </c:scaling>
        <c:delete val="1"/>
        <c:axPos val="b"/>
        <c:numFmt formatCode="ge" sourceLinked="1"/>
        <c:majorTickMark val="none"/>
        <c:minorTickMark val="none"/>
        <c:tickLblPos val="none"/>
        <c:crossAx val="94690688"/>
        <c:crosses val="autoZero"/>
        <c:auto val="1"/>
        <c:lblOffset val="100"/>
        <c:baseTimeUnit val="years"/>
      </c:dateAx>
      <c:valAx>
        <c:axId val="946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174.95</c:v>
                </c:pt>
                <c:pt idx="1">
                  <c:v>176.35</c:v>
                </c:pt>
                <c:pt idx="2">
                  <c:v>157.69</c:v>
                </c:pt>
                <c:pt idx="3">
                  <c:v>158.69</c:v>
                </c:pt>
                <c:pt idx="4">
                  <c:v>158.68</c:v>
                </c:pt>
              </c:numCache>
            </c:numRef>
          </c:val>
          <c:extLst xmlns:c16r2="http://schemas.microsoft.com/office/drawing/2015/06/chart">
            <c:ext xmlns:c16="http://schemas.microsoft.com/office/drawing/2014/chart" uri="{C3380CC4-5D6E-409C-BE32-E72D297353CC}">
              <c16:uniqueId val="{00000000-558B-418E-8E7F-8E76D5D1B94E}"/>
            </c:ext>
          </c:extLst>
        </c:ser>
        <c:dLbls>
          <c:showLegendKey val="0"/>
          <c:showVal val="0"/>
          <c:showCatName val="0"/>
          <c:showSerName val="0"/>
          <c:showPercent val="0"/>
          <c:showBubbleSize val="0"/>
        </c:dLbls>
        <c:gapWidth val="150"/>
        <c:axId val="94791552"/>
        <c:axId val="947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558B-418E-8E7F-8E76D5D1B94E}"/>
            </c:ext>
          </c:extLst>
        </c:ser>
        <c:dLbls>
          <c:showLegendKey val="0"/>
          <c:showVal val="0"/>
          <c:showCatName val="0"/>
          <c:showSerName val="0"/>
          <c:showPercent val="0"/>
          <c:showBubbleSize val="0"/>
        </c:dLbls>
        <c:marker val="1"/>
        <c:smooth val="0"/>
        <c:axId val="94791552"/>
        <c:axId val="94797824"/>
      </c:lineChart>
      <c:dateAx>
        <c:axId val="94791552"/>
        <c:scaling>
          <c:orientation val="minMax"/>
        </c:scaling>
        <c:delete val="1"/>
        <c:axPos val="b"/>
        <c:numFmt formatCode="ge" sourceLinked="1"/>
        <c:majorTickMark val="none"/>
        <c:minorTickMark val="none"/>
        <c:tickLblPos val="none"/>
        <c:crossAx val="94797824"/>
        <c:crosses val="autoZero"/>
        <c:auto val="1"/>
        <c:lblOffset val="100"/>
        <c:baseTimeUnit val="years"/>
      </c:dateAx>
      <c:valAx>
        <c:axId val="947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K79" sqref="BK7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三重県　四日市市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312134</v>
      </c>
      <c r="AM8" s="59"/>
      <c r="AN8" s="59"/>
      <c r="AO8" s="59"/>
      <c r="AP8" s="59"/>
      <c r="AQ8" s="59"/>
      <c r="AR8" s="59"/>
      <c r="AS8" s="59"/>
      <c r="AT8" s="50">
        <f>データ!$S$6</f>
        <v>206.44</v>
      </c>
      <c r="AU8" s="51"/>
      <c r="AV8" s="51"/>
      <c r="AW8" s="51"/>
      <c r="AX8" s="51"/>
      <c r="AY8" s="51"/>
      <c r="AZ8" s="51"/>
      <c r="BA8" s="51"/>
      <c r="BB8" s="52">
        <f>データ!$T$6</f>
        <v>1511.98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64.239999999999995</v>
      </c>
      <c r="J10" s="51"/>
      <c r="K10" s="51"/>
      <c r="L10" s="51"/>
      <c r="M10" s="51"/>
      <c r="N10" s="51"/>
      <c r="O10" s="62"/>
      <c r="P10" s="52">
        <f>データ!$P$6</f>
        <v>99.99</v>
      </c>
      <c r="Q10" s="52"/>
      <c r="R10" s="52"/>
      <c r="S10" s="52"/>
      <c r="T10" s="52"/>
      <c r="U10" s="52"/>
      <c r="V10" s="52"/>
      <c r="W10" s="59">
        <f>データ!$Q$6</f>
        <v>2365</v>
      </c>
      <c r="X10" s="59"/>
      <c r="Y10" s="59"/>
      <c r="Z10" s="59"/>
      <c r="AA10" s="59"/>
      <c r="AB10" s="59"/>
      <c r="AC10" s="59"/>
      <c r="AD10" s="2"/>
      <c r="AE10" s="2"/>
      <c r="AF10" s="2"/>
      <c r="AG10" s="2"/>
      <c r="AH10" s="4"/>
      <c r="AI10" s="4"/>
      <c r="AJ10" s="4"/>
      <c r="AK10" s="4"/>
      <c r="AL10" s="59">
        <f>データ!$U$6</f>
        <v>311731</v>
      </c>
      <c r="AM10" s="59"/>
      <c r="AN10" s="59"/>
      <c r="AO10" s="59"/>
      <c r="AP10" s="59"/>
      <c r="AQ10" s="59"/>
      <c r="AR10" s="59"/>
      <c r="AS10" s="59"/>
      <c r="AT10" s="50">
        <f>データ!$V$6</f>
        <v>199.04</v>
      </c>
      <c r="AU10" s="51"/>
      <c r="AV10" s="51"/>
      <c r="AW10" s="51"/>
      <c r="AX10" s="51"/>
      <c r="AY10" s="51"/>
      <c r="AZ10" s="51"/>
      <c r="BA10" s="51"/>
      <c r="BB10" s="52">
        <f>データ!$W$6</f>
        <v>1566.17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9.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4" t="s">
        <v>118</v>
      </c>
      <c r="BM47" s="85"/>
      <c r="BN47" s="85"/>
      <c r="BO47" s="85"/>
      <c r="BP47" s="85"/>
      <c r="BQ47" s="85"/>
      <c r="BR47" s="85"/>
      <c r="BS47" s="85"/>
      <c r="BT47" s="85"/>
      <c r="BU47" s="85"/>
      <c r="BV47" s="85"/>
      <c r="BW47" s="85"/>
      <c r="BX47" s="85"/>
      <c r="BY47" s="85"/>
      <c r="BZ47" s="8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4"/>
      <c r="BM48" s="85"/>
      <c r="BN48" s="85"/>
      <c r="BO48" s="85"/>
      <c r="BP48" s="85"/>
      <c r="BQ48" s="85"/>
      <c r="BR48" s="85"/>
      <c r="BS48" s="85"/>
      <c r="BT48" s="85"/>
      <c r="BU48" s="85"/>
      <c r="BV48" s="85"/>
      <c r="BW48" s="85"/>
      <c r="BX48" s="85"/>
      <c r="BY48" s="85"/>
      <c r="BZ48" s="8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4"/>
      <c r="BM49" s="85"/>
      <c r="BN49" s="85"/>
      <c r="BO49" s="85"/>
      <c r="BP49" s="85"/>
      <c r="BQ49" s="85"/>
      <c r="BR49" s="85"/>
      <c r="BS49" s="85"/>
      <c r="BT49" s="85"/>
      <c r="BU49" s="85"/>
      <c r="BV49" s="85"/>
      <c r="BW49" s="85"/>
      <c r="BX49" s="85"/>
      <c r="BY49" s="85"/>
      <c r="BZ49" s="8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4"/>
      <c r="BM50" s="85"/>
      <c r="BN50" s="85"/>
      <c r="BO50" s="85"/>
      <c r="BP50" s="85"/>
      <c r="BQ50" s="85"/>
      <c r="BR50" s="85"/>
      <c r="BS50" s="85"/>
      <c r="BT50" s="85"/>
      <c r="BU50" s="85"/>
      <c r="BV50" s="85"/>
      <c r="BW50" s="85"/>
      <c r="BX50" s="85"/>
      <c r="BY50" s="85"/>
      <c r="BZ50" s="8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4"/>
      <c r="BM51" s="85"/>
      <c r="BN51" s="85"/>
      <c r="BO51" s="85"/>
      <c r="BP51" s="85"/>
      <c r="BQ51" s="85"/>
      <c r="BR51" s="85"/>
      <c r="BS51" s="85"/>
      <c r="BT51" s="85"/>
      <c r="BU51" s="85"/>
      <c r="BV51" s="85"/>
      <c r="BW51" s="85"/>
      <c r="BX51" s="85"/>
      <c r="BY51" s="85"/>
      <c r="BZ51" s="8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4"/>
      <c r="BM52" s="85"/>
      <c r="BN52" s="85"/>
      <c r="BO52" s="85"/>
      <c r="BP52" s="85"/>
      <c r="BQ52" s="85"/>
      <c r="BR52" s="85"/>
      <c r="BS52" s="85"/>
      <c r="BT52" s="85"/>
      <c r="BU52" s="85"/>
      <c r="BV52" s="85"/>
      <c r="BW52" s="85"/>
      <c r="BX52" s="85"/>
      <c r="BY52" s="85"/>
      <c r="BZ52" s="8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4"/>
      <c r="BM53" s="85"/>
      <c r="BN53" s="85"/>
      <c r="BO53" s="85"/>
      <c r="BP53" s="85"/>
      <c r="BQ53" s="85"/>
      <c r="BR53" s="85"/>
      <c r="BS53" s="85"/>
      <c r="BT53" s="85"/>
      <c r="BU53" s="85"/>
      <c r="BV53" s="85"/>
      <c r="BW53" s="85"/>
      <c r="BX53" s="85"/>
      <c r="BY53" s="85"/>
      <c r="BZ53" s="8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4"/>
      <c r="BM54" s="85"/>
      <c r="BN54" s="85"/>
      <c r="BO54" s="85"/>
      <c r="BP54" s="85"/>
      <c r="BQ54" s="85"/>
      <c r="BR54" s="85"/>
      <c r="BS54" s="85"/>
      <c r="BT54" s="85"/>
      <c r="BU54" s="85"/>
      <c r="BV54" s="85"/>
      <c r="BW54" s="85"/>
      <c r="BX54" s="85"/>
      <c r="BY54" s="85"/>
      <c r="BZ54" s="8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4"/>
      <c r="BM55" s="85"/>
      <c r="BN55" s="85"/>
      <c r="BO55" s="85"/>
      <c r="BP55" s="85"/>
      <c r="BQ55" s="85"/>
      <c r="BR55" s="85"/>
      <c r="BS55" s="85"/>
      <c r="BT55" s="85"/>
      <c r="BU55" s="85"/>
      <c r="BV55" s="85"/>
      <c r="BW55" s="85"/>
      <c r="BX55" s="85"/>
      <c r="BY55" s="85"/>
      <c r="BZ55" s="86"/>
    </row>
    <row r="56" spans="1:78" ht="13.5" customHeight="1">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4"/>
      <c r="BM56" s="85"/>
      <c r="BN56" s="85"/>
      <c r="BO56" s="85"/>
      <c r="BP56" s="85"/>
      <c r="BQ56" s="85"/>
      <c r="BR56" s="85"/>
      <c r="BS56" s="85"/>
      <c r="BT56" s="85"/>
      <c r="BU56" s="85"/>
      <c r="BV56" s="85"/>
      <c r="BW56" s="85"/>
      <c r="BX56" s="85"/>
      <c r="BY56" s="85"/>
      <c r="BZ56" s="86"/>
    </row>
    <row r="57" spans="1:78" ht="13.5" customHeight="1">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4"/>
      <c r="BM57" s="85"/>
      <c r="BN57" s="85"/>
      <c r="BO57" s="85"/>
      <c r="BP57" s="85"/>
      <c r="BQ57" s="85"/>
      <c r="BR57" s="85"/>
      <c r="BS57" s="85"/>
      <c r="BT57" s="85"/>
      <c r="BU57" s="85"/>
      <c r="BV57" s="85"/>
      <c r="BW57" s="85"/>
      <c r="BX57" s="85"/>
      <c r="BY57" s="85"/>
      <c r="BZ57" s="86"/>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4"/>
      <c r="BM60" s="85"/>
      <c r="BN60" s="85"/>
      <c r="BO60" s="85"/>
      <c r="BP60" s="85"/>
      <c r="BQ60" s="85"/>
      <c r="BR60" s="85"/>
      <c r="BS60" s="85"/>
      <c r="BT60" s="85"/>
      <c r="BU60" s="85"/>
      <c r="BV60" s="85"/>
      <c r="BW60" s="85"/>
      <c r="BX60" s="85"/>
      <c r="BY60" s="85"/>
      <c r="BZ60" s="86"/>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4"/>
      <c r="BM61" s="85"/>
      <c r="BN61" s="85"/>
      <c r="BO61" s="85"/>
      <c r="BP61" s="85"/>
      <c r="BQ61" s="85"/>
      <c r="BR61" s="85"/>
      <c r="BS61" s="85"/>
      <c r="BT61" s="85"/>
      <c r="BU61" s="85"/>
      <c r="BV61" s="85"/>
      <c r="BW61" s="85"/>
      <c r="BX61" s="85"/>
      <c r="BY61" s="85"/>
      <c r="BZ61" s="8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4"/>
      <c r="BM62" s="85"/>
      <c r="BN62" s="85"/>
      <c r="BO62" s="85"/>
      <c r="BP62" s="85"/>
      <c r="BQ62" s="85"/>
      <c r="BR62" s="85"/>
      <c r="BS62" s="85"/>
      <c r="BT62" s="85"/>
      <c r="BU62" s="85"/>
      <c r="BV62" s="85"/>
      <c r="BW62" s="85"/>
      <c r="BX62" s="85"/>
      <c r="BY62" s="85"/>
      <c r="BZ62" s="8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4"/>
      <c r="BM63" s="85"/>
      <c r="BN63" s="85"/>
      <c r="BO63" s="85"/>
      <c r="BP63" s="85"/>
      <c r="BQ63" s="85"/>
      <c r="BR63" s="85"/>
      <c r="BS63" s="85"/>
      <c r="BT63" s="85"/>
      <c r="BU63" s="85"/>
      <c r="BV63" s="85"/>
      <c r="BW63" s="85"/>
      <c r="BX63" s="85"/>
      <c r="BY63" s="85"/>
      <c r="BZ63" s="8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4" t="s">
        <v>119</v>
      </c>
      <c r="BM66" s="85"/>
      <c r="BN66" s="85"/>
      <c r="BO66" s="85"/>
      <c r="BP66" s="85"/>
      <c r="BQ66" s="85"/>
      <c r="BR66" s="85"/>
      <c r="BS66" s="85"/>
      <c r="BT66" s="85"/>
      <c r="BU66" s="85"/>
      <c r="BV66" s="85"/>
      <c r="BW66" s="85"/>
      <c r="BX66" s="85"/>
      <c r="BY66" s="85"/>
      <c r="BZ66" s="86"/>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4"/>
      <c r="BM67" s="85"/>
      <c r="BN67" s="85"/>
      <c r="BO67" s="85"/>
      <c r="BP67" s="85"/>
      <c r="BQ67" s="85"/>
      <c r="BR67" s="85"/>
      <c r="BS67" s="85"/>
      <c r="BT67" s="85"/>
      <c r="BU67" s="85"/>
      <c r="BV67" s="85"/>
      <c r="BW67" s="85"/>
      <c r="BX67" s="85"/>
      <c r="BY67" s="85"/>
      <c r="BZ67" s="86"/>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4"/>
      <c r="BM68" s="85"/>
      <c r="BN68" s="85"/>
      <c r="BO68" s="85"/>
      <c r="BP68" s="85"/>
      <c r="BQ68" s="85"/>
      <c r="BR68" s="85"/>
      <c r="BS68" s="85"/>
      <c r="BT68" s="85"/>
      <c r="BU68" s="85"/>
      <c r="BV68" s="85"/>
      <c r="BW68" s="85"/>
      <c r="BX68" s="85"/>
      <c r="BY68" s="85"/>
      <c r="BZ68" s="86"/>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4"/>
      <c r="BM69" s="85"/>
      <c r="BN69" s="85"/>
      <c r="BO69" s="85"/>
      <c r="BP69" s="85"/>
      <c r="BQ69" s="85"/>
      <c r="BR69" s="85"/>
      <c r="BS69" s="85"/>
      <c r="BT69" s="85"/>
      <c r="BU69" s="85"/>
      <c r="BV69" s="85"/>
      <c r="BW69" s="85"/>
      <c r="BX69" s="85"/>
      <c r="BY69" s="85"/>
      <c r="BZ69" s="86"/>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4"/>
      <c r="BM70" s="85"/>
      <c r="BN70" s="85"/>
      <c r="BO70" s="85"/>
      <c r="BP70" s="85"/>
      <c r="BQ70" s="85"/>
      <c r="BR70" s="85"/>
      <c r="BS70" s="85"/>
      <c r="BT70" s="85"/>
      <c r="BU70" s="85"/>
      <c r="BV70" s="85"/>
      <c r="BW70" s="85"/>
      <c r="BX70" s="85"/>
      <c r="BY70" s="85"/>
      <c r="BZ70" s="86"/>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4"/>
      <c r="BM71" s="85"/>
      <c r="BN71" s="85"/>
      <c r="BO71" s="85"/>
      <c r="BP71" s="85"/>
      <c r="BQ71" s="85"/>
      <c r="BR71" s="85"/>
      <c r="BS71" s="85"/>
      <c r="BT71" s="85"/>
      <c r="BU71" s="85"/>
      <c r="BV71" s="85"/>
      <c r="BW71" s="85"/>
      <c r="BX71" s="85"/>
      <c r="BY71" s="85"/>
      <c r="BZ71" s="86"/>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4"/>
      <c r="BM72" s="85"/>
      <c r="BN72" s="85"/>
      <c r="BO72" s="85"/>
      <c r="BP72" s="85"/>
      <c r="BQ72" s="85"/>
      <c r="BR72" s="85"/>
      <c r="BS72" s="85"/>
      <c r="BT72" s="85"/>
      <c r="BU72" s="85"/>
      <c r="BV72" s="85"/>
      <c r="BW72" s="85"/>
      <c r="BX72" s="85"/>
      <c r="BY72" s="85"/>
      <c r="BZ72" s="86"/>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4"/>
      <c r="BM73" s="85"/>
      <c r="BN73" s="85"/>
      <c r="BO73" s="85"/>
      <c r="BP73" s="85"/>
      <c r="BQ73" s="85"/>
      <c r="BR73" s="85"/>
      <c r="BS73" s="85"/>
      <c r="BT73" s="85"/>
      <c r="BU73" s="85"/>
      <c r="BV73" s="85"/>
      <c r="BW73" s="85"/>
      <c r="BX73" s="85"/>
      <c r="BY73" s="85"/>
      <c r="BZ73" s="86"/>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4"/>
      <c r="BM74" s="85"/>
      <c r="BN74" s="85"/>
      <c r="BO74" s="85"/>
      <c r="BP74" s="85"/>
      <c r="BQ74" s="85"/>
      <c r="BR74" s="85"/>
      <c r="BS74" s="85"/>
      <c r="BT74" s="85"/>
      <c r="BU74" s="85"/>
      <c r="BV74" s="85"/>
      <c r="BW74" s="85"/>
      <c r="BX74" s="85"/>
      <c r="BY74" s="85"/>
      <c r="BZ74" s="86"/>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4"/>
      <c r="BM75" s="85"/>
      <c r="BN75" s="85"/>
      <c r="BO75" s="85"/>
      <c r="BP75" s="85"/>
      <c r="BQ75" s="85"/>
      <c r="BR75" s="85"/>
      <c r="BS75" s="85"/>
      <c r="BT75" s="85"/>
      <c r="BU75" s="85"/>
      <c r="BV75" s="85"/>
      <c r="BW75" s="85"/>
      <c r="BX75" s="85"/>
      <c r="BY75" s="85"/>
      <c r="BZ75" s="86"/>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4"/>
      <c r="BM76" s="85"/>
      <c r="BN76" s="85"/>
      <c r="BO76" s="85"/>
      <c r="BP76" s="85"/>
      <c r="BQ76" s="85"/>
      <c r="BR76" s="85"/>
      <c r="BS76" s="85"/>
      <c r="BT76" s="85"/>
      <c r="BU76" s="85"/>
      <c r="BV76" s="85"/>
      <c r="BW76" s="85"/>
      <c r="BX76" s="85"/>
      <c r="BY76" s="85"/>
      <c r="BZ76" s="86"/>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4"/>
      <c r="BM77" s="85"/>
      <c r="BN77" s="85"/>
      <c r="BO77" s="85"/>
      <c r="BP77" s="85"/>
      <c r="BQ77" s="85"/>
      <c r="BR77" s="85"/>
      <c r="BS77" s="85"/>
      <c r="BT77" s="85"/>
      <c r="BU77" s="85"/>
      <c r="BV77" s="85"/>
      <c r="BW77" s="85"/>
      <c r="BX77" s="85"/>
      <c r="BY77" s="85"/>
      <c r="BZ77" s="86"/>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4"/>
      <c r="BM78" s="85"/>
      <c r="BN78" s="85"/>
      <c r="BO78" s="85"/>
      <c r="BP78" s="85"/>
      <c r="BQ78" s="85"/>
      <c r="BR78" s="85"/>
      <c r="BS78" s="85"/>
      <c r="BT78" s="85"/>
      <c r="BU78" s="85"/>
      <c r="BV78" s="85"/>
      <c r="BW78" s="85"/>
      <c r="BX78" s="85"/>
      <c r="BY78" s="85"/>
      <c r="BZ78" s="86"/>
    </row>
    <row r="79" spans="1:78" ht="13.5" customHeight="1">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4"/>
      <c r="BM79" s="85"/>
      <c r="BN79" s="85"/>
      <c r="BO79" s="85"/>
      <c r="BP79" s="85"/>
      <c r="BQ79" s="85"/>
      <c r="BR79" s="85"/>
      <c r="BS79" s="85"/>
      <c r="BT79" s="85"/>
      <c r="BU79" s="85"/>
      <c r="BV79" s="85"/>
      <c r="BW79" s="85"/>
      <c r="BX79" s="85"/>
      <c r="BY79" s="85"/>
      <c r="BZ79" s="86"/>
    </row>
    <row r="80" spans="1:78" ht="13.5" customHeight="1">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4"/>
      <c r="BM80" s="85"/>
      <c r="BN80" s="85"/>
      <c r="BO80" s="85"/>
      <c r="BP80" s="85"/>
      <c r="BQ80" s="85"/>
      <c r="BR80" s="85"/>
      <c r="BS80" s="85"/>
      <c r="BT80" s="85"/>
      <c r="BU80" s="85"/>
      <c r="BV80" s="85"/>
      <c r="BW80" s="85"/>
      <c r="BX80" s="85"/>
      <c r="BY80" s="85"/>
      <c r="BZ80" s="86"/>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yOx382TrxOLQnQ+5dWKJVV2i/7ZtqBq1uen6MQsKeicojImadXJOQ3XKMctyL8WP7O6wvaRaiNwuBig7j2XFA==" saltValue="IgDy3WGfDFAsREnCpzbeI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242021</v>
      </c>
      <c r="D6" s="33">
        <f t="shared" si="3"/>
        <v>46</v>
      </c>
      <c r="E6" s="33">
        <f t="shared" si="3"/>
        <v>1</v>
      </c>
      <c r="F6" s="33">
        <f t="shared" si="3"/>
        <v>0</v>
      </c>
      <c r="G6" s="33">
        <f t="shared" si="3"/>
        <v>1</v>
      </c>
      <c r="H6" s="33" t="str">
        <f t="shared" si="3"/>
        <v>三重県　四日市市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64.239999999999995</v>
      </c>
      <c r="P6" s="34">
        <f t="shared" si="3"/>
        <v>99.99</v>
      </c>
      <c r="Q6" s="34">
        <f t="shared" si="3"/>
        <v>2365</v>
      </c>
      <c r="R6" s="34">
        <f t="shared" si="3"/>
        <v>312134</v>
      </c>
      <c r="S6" s="34">
        <f t="shared" si="3"/>
        <v>206.44</v>
      </c>
      <c r="T6" s="34">
        <f t="shared" si="3"/>
        <v>1511.98</v>
      </c>
      <c r="U6" s="34">
        <f t="shared" si="3"/>
        <v>311731</v>
      </c>
      <c r="V6" s="34">
        <f t="shared" si="3"/>
        <v>199.04</v>
      </c>
      <c r="W6" s="34">
        <f t="shared" si="3"/>
        <v>1566.17</v>
      </c>
      <c r="X6" s="35">
        <f>IF(X7="",NA(),X7)</f>
        <v>111.32</v>
      </c>
      <c r="Y6" s="35">
        <f t="shared" ref="Y6:AG6" si="4">IF(Y7="",NA(),Y7)</f>
        <v>111.19</v>
      </c>
      <c r="Z6" s="35">
        <f t="shared" si="4"/>
        <v>122.43</v>
      </c>
      <c r="AA6" s="35">
        <f t="shared" si="4"/>
        <v>122.89</v>
      </c>
      <c r="AB6" s="35">
        <f t="shared" si="4"/>
        <v>123.82</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580.48</v>
      </c>
      <c r="AU6" s="35">
        <f t="shared" ref="AU6:BC6" si="6">IF(AU7="",NA(),AU7)</f>
        <v>251.72</v>
      </c>
      <c r="AV6" s="35">
        <f t="shared" si="6"/>
        <v>236.93</v>
      </c>
      <c r="AW6" s="35">
        <f t="shared" si="6"/>
        <v>215.21</v>
      </c>
      <c r="AX6" s="35">
        <f t="shared" si="6"/>
        <v>225.23</v>
      </c>
      <c r="AY6" s="35">
        <f t="shared" si="6"/>
        <v>473.46</v>
      </c>
      <c r="AZ6" s="35">
        <f t="shared" si="6"/>
        <v>240.81</v>
      </c>
      <c r="BA6" s="35">
        <f t="shared" si="6"/>
        <v>241.71</v>
      </c>
      <c r="BB6" s="35">
        <f t="shared" si="6"/>
        <v>249.08</v>
      </c>
      <c r="BC6" s="35">
        <f t="shared" si="6"/>
        <v>254.05</v>
      </c>
      <c r="BD6" s="34" t="str">
        <f>IF(BD7="","",IF(BD7="-","【-】","【"&amp;SUBSTITUTE(TEXT(BD7,"#,##0.00"),"-","△")&amp;"】"))</f>
        <v>【264.34】</v>
      </c>
      <c r="BE6" s="35">
        <f>IF(BE7="",NA(),BE7)</f>
        <v>235.92</v>
      </c>
      <c r="BF6" s="35">
        <f t="shared" ref="BF6:BN6" si="7">IF(BF7="",NA(),BF7)</f>
        <v>233.41</v>
      </c>
      <c r="BG6" s="35">
        <f t="shared" si="7"/>
        <v>226.01</v>
      </c>
      <c r="BH6" s="35">
        <f t="shared" si="7"/>
        <v>216.28</v>
      </c>
      <c r="BI6" s="35">
        <f t="shared" si="7"/>
        <v>204.39</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105.88</v>
      </c>
      <c r="BQ6" s="35">
        <f t="shared" ref="BQ6:BY6" si="8">IF(BQ7="",NA(),BQ7)</f>
        <v>104.64</v>
      </c>
      <c r="BR6" s="35">
        <f t="shared" si="8"/>
        <v>116.72</v>
      </c>
      <c r="BS6" s="35">
        <f t="shared" si="8"/>
        <v>116.28</v>
      </c>
      <c r="BT6" s="35">
        <f t="shared" si="8"/>
        <v>116.69</v>
      </c>
      <c r="BU6" s="35">
        <f t="shared" si="8"/>
        <v>100.77</v>
      </c>
      <c r="BV6" s="35">
        <f t="shared" si="8"/>
        <v>107.74</v>
      </c>
      <c r="BW6" s="35">
        <f t="shared" si="8"/>
        <v>108.81</v>
      </c>
      <c r="BX6" s="35">
        <f t="shared" si="8"/>
        <v>110.87</v>
      </c>
      <c r="BY6" s="35">
        <f t="shared" si="8"/>
        <v>110.3</v>
      </c>
      <c r="BZ6" s="34" t="str">
        <f>IF(BZ7="","",IF(BZ7="-","【-】","【"&amp;SUBSTITUTE(TEXT(BZ7,"#,##0.00"),"-","△")&amp;"】"))</f>
        <v>【104.36】</v>
      </c>
      <c r="CA6" s="35">
        <f>IF(CA7="",NA(),CA7)</f>
        <v>174.95</v>
      </c>
      <c r="CB6" s="35">
        <f t="shared" ref="CB6:CJ6" si="9">IF(CB7="",NA(),CB7)</f>
        <v>176.35</v>
      </c>
      <c r="CC6" s="35">
        <f t="shared" si="9"/>
        <v>157.69</v>
      </c>
      <c r="CD6" s="35">
        <f t="shared" si="9"/>
        <v>158.69</v>
      </c>
      <c r="CE6" s="35">
        <f t="shared" si="9"/>
        <v>158.68</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59.83</v>
      </c>
      <c r="CM6" s="35">
        <f t="shared" ref="CM6:CU6" si="10">IF(CM7="",NA(),CM7)</f>
        <v>59.57</v>
      </c>
      <c r="CN6" s="35">
        <f t="shared" si="10"/>
        <v>59.26</v>
      </c>
      <c r="CO6" s="35">
        <f t="shared" si="10"/>
        <v>59.17</v>
      </c>
      <c r="CP6" s="35">
        <f t="shared" si="10"/>
        <v>60.05</v>
      </c>
      <c r="CQ6" s="35">
        <f t="shared" si="10"/>
        <v>63.91</v>
      </c>
      <c r="CR6" s="35">
        <f t="shared" si="10"/>
        <v>63.25</v>
      </c>
      <c r="CS6" s="35">
        <f t="shared" si="10"/>
        <v>63.03</v>
      </c>
      <c r="CT6" s="35">
        <f t="shared" si="10"/>
        <v>63.18</v>
      </c>
      <c r="CU6" s="35">
        <f t="shared" si="10"/>
        <v>63.54</v>
      </c>
      <c r="CV6" s="34" t="str">
        <f>IF(CV7="","",IF(CV7="-","【-】","【"&amp;SUBSTITUTE(TEXT(CV7,"#,##0.00"),"-","△")&amp;"】"))</f>
        <v>【60.41】</v>
      </c>
      <c r="CW6" s="35">
        <f>IF(CW7="",NA(),CW7)</f>
        <v>90.81</v>
      </c>
      <c r="CX6" s="35">
        <f t="shared" ref="CX6:DF6" si="11">IF(CX7="",NA(),CX7)</f>
        <v>89.74</v>
      </c>
      <c r="CY6" s="35">
        <f t="shared" si="11"/>
        <v>90.03</v>
      </c>
      <c r="CZ6" s="35">
        <f t="shared" si="11"/>
        <v>90.95</v>
      </c>
      <c r="DA6" s="35">
        <f t="shared" si="11"/>
        <v>90.13</v>
      </c>
      <c r="DB6" s="35">
        <f t="shared" si="11"/>
        <v>91.45</v>
      </c>
      <c r="DC6" s="35">
        <f t="shared" si="11"/>
        <v>91.07</v>
      </c>
      <c r="DD6" s="35">
        <f t="shared" si="11"/>
        <v>91.21</v>
      </c>
      <c r="DE6" s="35">
        <f t="shared" si="11"/>
        <v>91.6</v>
      </c>
      <c r="DF6" s="35">
        <f t="shared" si="11"/>
        <v>91.48</v>
      </c>
      <c r="DG6" s="34" t="str">
        <f>IF(DG7="","",IF(DG7="-","【-】","【"&amp;SUBSTITUTE(TEXT(DG7,"#,##0.00"),"-","△")&amp;"】"))</f>
        <v>【89.93】</v>
      </c>
      <c r="DH6" s="35">
        <f>IF(DH7="",NA(),DH7)</f>
        <v>50.35</v>
      </c>
      <c r="DI6" s="35">
        <f t="shared" ref="DI6:DQ6" si="12">IF(DI7="",NA(),DI7)</f>
        <v>50.77</v>
      </c>
      <c r="DJ6" s="35">
        <f t="shared" si="12"/>
        <v>51.31</v>
      </c>
      <c r="DK6" s="35">
        <f t="shared" si="12"/>
        <v>51.76</v>
      </c>
      <c r="DL6" s="35">
        <f t="shared" si="12"/>
        <v>52.22</v>
      </c>
      <c r="DM6" s="35">
        <f t="shared" si="12"/>
        <v>45.38</v>
      </c>
      <c r="DN6" s="35">
        <f t="shared" si="12"/>
        <v>47.7</v>
      </c>
      <c r="DO6" s="35">
        <f t="shared" si="12"/>
        <v>48.41</v>
      </c>
      <c r="DP6" s="35">
        <f t="shared" si="12"/>
        <v>49.1</v>
      </c>
      <c r="DQ6" s="35">
        <f t="shared" si="12"/>
        <v>49.66</v>
      </c>
      <c r="DR6" s="34" t="str">
        <f>IF(DR7="","",IF(DR7="-","【-】","【"&amp;SUBSTITUTE(TEXT(DR7,"#,##0.00"),"-","△")&amp;"】"))</f>
        <v>【48.12】</v>
      </c>
      <c r="DS6" s="35">
        <f>IF(DS7="",NA(),DS7)</f>
        <v>25.58</v>
      </c>
      <c r="DT6" s="35">
        <f t="shared" ref="DT6:EB6" si="13">IF(DT7="",NA(),DT7)</f>
        <v>26.71</v>
      </c>
      <c r="DU6" s="35">
        <f t="shared" si="13"/>
        <v>23.94</v>
      </c>
      <c r="DV6" s="35">
        <f t="shared" si="13"/>
        <v>26.82</v>
      </c>
      <c r="DW6" s="35">
        <f t="shared" si="13"/>
        <v>28.14</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0.63</v>
      </c>
      <c r="EE6" s="35">
        <f t="shared" ref="EE6:EM6" si="14">IF(EE7="",NA(),EE7)</f>
        <v>0.75</v>
      </c>
      <c r="EF6" s="35">
        <f t="shared" si="14"/>
        <v>0.63</v>
      </c>
      <c r="EG6" s="35">
        <f t="shared" si="14"/>
        <v>0.53</v>
      </c>
      <c r="EH6" s="35">
        <f t="shared" si="14"/>
        <v>0.67</v>
      </c>
      <c r="EI6" s="35">
        <f t="shared" si="14"/>
        <v>0.76</v>
      </c>
      <c r="EJ6" s="35">
        <f t="shared" si="14"/>
        <v>0.69</v>
      </c>
      <c r="EK6" s="35">
        <f t="shared" si="14"/>
        <v>0.74</v>
      </c>
      <c r="EL6" s="35">
        <f t="shared" si="14"/>
        <v>0.73</v>
      </c>
      <c r="EM6" s="35">
        <f t="shared" si="14"/>
        <v>0.74</v>
      </c>
      <c r="EN6" s="34" t="str">
        <f>IF(EN7="","",IF(EN7="-","【-】","【"&amp;SUBSTITUTE(TEXT(EN7,"#,##0.00"),"-","△")&amp;"】"))</f>
        <v>【0.69】</v>
      </c>
    </row>
    <row r="7" spans="1:144" s="36" customFormat="1">
      <c r="A7" s="28"/>
      <c r="B7" s="37">
        <v>2017</v>
      </c>
      <c r="C7" s="37">
        <v>242021</v>
      </c>
      <c r="D7" s="37">
        <v>46</v>
      </c>
      <c r="E7" s="37">
        <v>1</v>
      </c>
      <c r="F7" s="37">
        <v>0</v>
      </c>
      <c r="G7" s="37">
        <v>1</v>
      </c>
      <c r="H7" s="37" t="s">
        <v>105</v>
      </c>
      <c r="I7" s="37" t="s">
        <v>106</v>
      </c>
      <c r="J7" s="37" t="s">
        <v>107</v>
      </c>
      <c r="K7" s="37" t="s">
        <v>108</v>
      </c>
      <c r="L7" s="37" t="s">
        <v>109</v>
      </c>
      <c r="M7" s="37" t="s">
        <v>110</v>
      </c>
      <c r="N7" s="38" t="s">
        <v>111</v>
      </c>
      <c r="O7" s="38">
        <v>64.239999999999995</v>
      </c>
      <c r="P7" s="38">
        <v>99.99</v>
      </c>
      <c r="Q7" s="38">
        <v>2365</v>
      </c>
      <c r="R7" s="38">
        <v>312134</v>
      </c>
      <c r="S7" s="38">
        <v>206.44</v>
      </c>
      <c r="T7" s="38">
        <v>1511.98</v>
      </c>
      <c r="U7" s="38">
        <v>311731</v>
      </c>
      <c r="V7" s="38">
        <v>199.04</v>
      </c>
      <c r="W7" s="38">
        <v>1566.17</v>
      </c>
      <c r="X7" s="38">
        <v>111.32</v>
      </c>
      <c r="Y7" s="38">
        <v>111.19</v>
      </c>
      <c r="Z7" s="38">
        <v>122.43</v>
      </c>
      <c r="AA7" s="38">
        <v>122.89</v>
      </c>
      <c r="AB7" s="38">
        <v>123.82</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580.48</v>
      </c>
      <c r="AU7" s="38">
        <v>251.72</v>
      </c>
      <c r="AV7" s="38">
        <v>236.93</v>
      </c>
      <c r="AW7" s="38">
        <v>215.21</v>
      </c>
      <c r="AX7" s="38">
        <v>225.23</v>
      </c>
      <c r="AY7" s="38">
        <v>473.46</v>
      </c>
      <c r="AZ7" s="38">
        <v>240.81</v>
      </c>
      <c r="BA7" s="38">
        <v>241.71</v>
      </c>
      <c r="BB7" s="38">
        <v>249.08</v>
      </c>
      <c r="BC7" s="38">
        <v>254.05</v>
      </c>
      <c r="BD7" s="38">
        <v>264.33999999999997</v>
      </c>
      <c r="BE7" s="38">
        <v>235.92</v>
      </c>
      <c r="BF7" s="38">
        <v>233.41</v>
      </c>
      <c r="BG7" s="38">
        <v>226.01</v>
      </c>
      <c r="BH7" s="38">
        <v>216.28</v>
      </c>
      <c r="BI7" s="38">
        <v>204.39</v>
      </c>
      <c r="BJ7" s="38">
        <v>285.77</v>
      </c>
      <c r="BK7" s="38">
        <v>283.10000000000002</v>
      </c>
      <c r="BL7" s="38">
        <v>274.14</v>
      </c>
      <c r="BM7" s="38">
        <v>266.66000000000003</v>
      </c>
      <c r="BN7" s="38">
        <v>258.63</v>
      </c>
      <c r="BO7" s="38">
        <v>274.27</v>
      </c>
      <c r="BP7" s="38">
        <v>105.88</v>
      </c>
      <c r="BQ7" s="38">
        <v>104.64</v>
      </c>
      <c r="BR7" s="38">
        <v>116.72</v>
      </c>
      <c r="BS7" s="38">
        <v>116.28</v>
      </c>
      <c r="BT7" s="38">
        <v>116.69</v>
      </c>
      <c r="BU7" s="38">
        <v>100.77</v>
      </c>
      <c r="BV7" s="38">
        <v>107.74</v>
      </c>
      <c r="BW7" s="38">
        <v>108.81</v>
      </c>
      <c r="BX7" s="38">
        <v>110.87</v>
      </c>
      <c r="BY7" s="38">
        <v>110.3</v>
      </c>
      <c r="BZ7" s="38">
        <v>104.36</v>
      </c>
      <c r="CA7" s="38">
        <v>174.95</v>
      </c>
      <c r="CB7" s="38">
        <v>176.35</v>
      </c>
      <c r="CC7" s="38">
        <v>157.69</v>
      </c>
      <c r="CD7" s="38">
        <v>158.69</v>
      </c>
      <c r="CE7" s="38">
        <v>158.68</v>
      </c>
      <c r="CF7" s="38">
        <v>165.74</v>
      </c>
      <c r="CG7" s="38">
        <v>154.33000000000001</v>
      </c>
      <c r="CH7" s="38">
        <v>152.94999999999999</v>
      </c>
      <c r="CI7" s="38">
        <v>150.54</v>
      </c>
      <c r="CJ7" s="38">
        <v>151.85</v>
      </c>
      <c r="CK7" s="38">
        <v>165.71</v>
      </c>
      <c r="CL7" s="38">
        <v>59.83</v>
      </c>
      <c r="CM7" s="38">
        <v>59.57</v>
      </c>
      <c r="CN7" s="38">
        <v>59.26</v>
      </c>
      <c r="CO7" s="38">
        <v>59.17</v>
      </c>
      <c r="CP7" s="38">
        <v>60.05</v>
      </c>
      <c r="CQ7" s="38">
        <v>63.91</v>
      </c>
      <c r="CR7" s="38">
        <v>63.25</v>
      </c>
      <c r="CS7" s="38">
        <v>63.03</v>
      </c>
      <c r="CT7" s="38">
        <v>63.18</v>
      </c>
      <c r="CU7" s="38">
        <v>63.54</v>
      </c>
      <c r="CV7" s="38">
        <v>60.41</v>
      </c>
      <c r="CW7" s="38">
        <v>90.81</v>
      </c>
      <c r="CX7" s="38">
        <v>89.74</v>
      </c>
      <c r="CY7" s="38">
        <v>90.03</v>
      </c>
      <c r="CZ7" s="38">
        <v>90.95</v>
      </c>
      <c r="DA7" s="38">
        <v>90.13</v>
      </c>
      <c r="DB7" s="38">
        <v>91.45</v>
      </c>
      <c r="DC7" s="38">
        <v>91.07</v>
      </c>
      <c r="DD7" s="38">
        <v>91.21</v>
      </c>
      <c r="DE7" s="38">
        <v>91.6</v>
      </c>
      <c r="DF7" s="38">
        <v>91.48</v>
      </c>
      <c r="DG7" s="38">
        <v>89.93</v>
      </c>
      <c r="DH7" s="38">
        <v>50.35</v>
      </c>
      <c r="DI7" s="38">
        <v>50.77</v>
      </c>
      <c r="DJ7" s="38">
        <v>51.31</v>
      </c>
      <c r="DK7" s="38">
        <v>51.76</v>
      </c>
      <c r="DL7" s="38">
        <v>52.22</v>
      </c>
      <c r="DM7" s="38">
        <v>45.38</v>
      </c>
      <c r="DN7" s="38">
        <v>47.7</v>
      </c>
      <c r="DO7" s="38">
        <v>48.41</v>
      </c>
      <c r="DP7" s="38">
        <v>49.1</v>
      </c>
      <c r="DQ7" s="38">
        <v>49.66</v>
      </c>
      <c r="DR7" s="38">
        <v>48.12</v>
      </c>
      <c r="DS7" s="38">
        <v>25.58</v>
      </c>
      <c r="DT7" s="38">
        <v>26.71</v>
      </c>
      <c r="DU7" s="38">
        <v>23.94</v>
      </c>
      <c r="DV7" s="38">
        <v>26.82</v>
      </c>
      <c r="DW7" s="38">
        <v>28.14</v>
      </c>
      <c r="DX7" s="38">
        <v>13.33</v>
      </c>
      <c r="DY7" s="38">
        <v>14.54</v>
      </c>
      <c r="DZ7" s="38">
        <v>16.16</v>
      </c>
      <c r="EA7" s="38">
        <v>17.420000000000002</v>
      </c>
      <c r="EB7" s="38">
        <v>18.940000000000001</v>
      </c>
      <c r="EC7" s="38">
        <v>15.89</v>
      </c>
      <c r="ED7" s="38">
        <v>0.63</v>
      </c>
      <c r="EE7" s="38">
        <v>0.75</v>
      </c>
      <c r="EF7" s="38">
        <v>0.63</v>
      </c>
      <c r="EG7" s="38">
        <v>0.53</v>
      </c>
      <c r="EH7" s="38">
        <v>0.67</v>
      </c>
      <c r="EI7" s="38">
        <v>0.76</v>
      </c>
      <c r="EJ7" s="38">
        <v>0.69</v>
      </c>
      <c r="EK7" s="38">
        <v>0.74</v>
      </c>
      <c r="EL7" s="38">
        <v>0.73</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2019-02-05T00:57:50Z</cp:lastPrinted>
  <dcterms:created xsi:type="dcterms:W3CDTF">2018-12-03T08:33:12Z</dcterms:created>
  <dcterms:modified xsi:type="dcterms:W3CDTF">2019-02-14T06:36:57Z</dcterms:modified>
</cp:coreProperties>
</file>