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GQ52" i="4" s="1"/>
  <c r="BH7" i="5"/>
  <c r="FX52" i="4" s="1"/>
  <c r="BG7" i="5"/>
  <c r="BF7" i="5"/>
  <c r="BD7" i="5"/>
  <c r="BC7" i="5"/>
  <c r="BB7" i="5"/>
  <c r="BA7" i="5"/>
  <c r="AZ7" i="5"/>
  <c r="AY7" i="5"/>
  <c r="CS52" i="4" s="1"/>
  <c r="AX7" i="5"/>
  <c r="AW7" i="5"/>
  <c r="AV7" i="5"/>
  <c r="AU7" i="5"/>
  <c r="U52" i="4" s="1"/>
  <c r="AS7" i="5"/>
  <c r="AR7" i="5"/>
  <c r="AQ7" i="5"/>
  <c r="FX32" i="4" s="1"/>
  <c r="AP7" i="5"/>
  <c r="FE32" i="4" s="1"/>
  <c r="AO7" i="5"/>
  <c r="AN7" i="5"/>
  <c r="AM7" i="5"/>
  <c r="AL7" i="5"/>
  <c r="FX31" i="4" s="1"/>
  <c r="AK7" i="5"/>
  <c r="AJ7" i="5"/>
  <c r="AH7" i="5"/>
  <c r="AG7" i="5"/>
  <c r="BZ32" i="4" s="1"/>
  <c r="AF7" i="5"/>
  <c r="AE7" i="5"/>
  <c r="AD7" i="5"/>
  <c r="AC7" i="5"/>
  <c r="AB7" i="5"/>
  <c r="AA7" i="5"/>
  <c r="Z7" i="5"/>
  <c r="Y7" i="5"/>
  <c r="X7" i="5"/>
  <c r="W7" i="5"/>
  <c r="V7" i="5"/>
  <c r="U7" i="5"/>
  <c r="T7" i="5"/>
  <c r="S7" i="5"/>
  <c r="R7" i="5"/>
  <c r="Q7" i="5"/>
  <c r="CF10" i="4" s="1"/>
  <c r="P7" i="5"/>
  <c r="O7" i="5"/>
  <c r="N7" i="5"/>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FE52" i="4"/>
  <c r="EL52" i="4"/>
  <c r="BZ52" i="4"/>
  <c r="BG52" i="4"/>
  <c r="AN52" i="4"/>
  <c r="MA32" i="4"/>
  <c r="LH32" i="4"/>
  <c r="KO32" i="4"/>
  <c r="JC32" i="4"/>
  <c r="HJ32" i="4"/>
  <c r="GQ32" i="4"/>
  <c r="EL32" i="4"/>
  <c r="CS32" i="4"/>
  <c r="BG32" i="4"/>
  <c r="AN32" i="4"/>
  <c r="U32" i="4"/>
  <c r="MA31" i="4"/>
  <c r="LH31" i="4"/>
  <c r="KO31" i="4"/>
  <c r="JV31" i="4"/>
  <c r="JC31" i="4"/>
  <c r="HJ31" i="4"/>
  <c r="GQ31" i="4"/>
  <c r="FE31" i="4"/>
  <c r="EL31" i="4"/>
  <c r="CS31" i="4"/>
  <c r="BZ31" i="4"/>
  <c r="BG31" i="4"/>
  <c r="AN31" i="4"/>
  <c r="U31" i="4"/>
  <c r="LJ10" i="4"/>
  <c r="JQ10" i="4"/>
  <c r="HX10" i="4"/>
  <c r="DU10" i="4"/>
  <c r="AQ10" i="4"/>
  <c r="B10" i="4"/>
  <c r="LJ8" i="4"/>
  <c r="JQ8" i="4"/>
  <c r="HX8" i="4"/>
  <c r="CF8" i="4"/>
  <c r="AQ8" i="4"/>
  <c r="B6" i="4"/>
  <c r="MA51" i="4" l="1"/>
  <c r="MI76" i="4"/>
  <c r="HJ51" i="4"/>
  <c r="MA30" i="4"/>
  <c r="BZ76" i="4"/>
  <c r="IT76" i="4"/>
  <c r="CS51" i="4"/>
  <c r="HJ30" i="4"/>
  <c r="CS30" i="4"/>
  <c r="C11" i="5"/>
  <c r="D11" i="5"/>
  <c r="E11" i="5"/>
  <c r="B11" i="5"/>
  <c r="BK76" i="4" l="1"/>
  <c r="LH51" i="4"/>
  <c r="LT76" i="4"/>
  <c r="GQ51" i="4"/>
  <c r="LH30" i="4"/>
  <c r="IE76" i="4"/>
  <c r="GQ30" i="4"/>
  <c r="BZ30" i="4"/>
  <c r="BZ51" i="4"/>
  <c r="BG30" i="4"/>
  <c r="KO30" i="4"/>
  <c r="AV76" i="4"/>
  <c r="KO51" i="4"/>
  <c r="LE76" i="4"/>
  <c r="FX51" i="4"/>
  <c r="HP76" i="4"/>
  <c r="BG51" i="4"/>
  <c r="FX30" i="4"/>
  <c r="JV30" i="4"/>
  <c r="HA76" i="4"/>
  <c r="AN51" i="4"/>
  <c r="FE30" i="4"/>
  <c r="JV51" i="4"/>
  <c r="AN30" i="4"/>
  <c r="FE51" i="4"/>
  <c r="AG76" i="4"/>
  <c r="KP76" i="4"/>
  <c r="KA76" i="4"/>
  <c r="EL51" i="4"/>
  <c r="JC30" i="4"/>
  <c r="JC51" i="4"/>
  <c r="GL76" i="4"/>
  <c r="U51" i="4"/>
  <c r="EL30" i="4"/>
  <c r="U30" i="4"/>
  <c r="R76"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<sst xmlns="http://schemas.openxmlformats.org/spreadsheetml/2006/main" count="287" uniqueCount="135">
  <si>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</si>
  <si>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</si>
  <si>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</si>
  <si>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</si>
  <si>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</si>
  <si>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</si>
  <si>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</si>
  <si>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</si>
  <si>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</si>
  <si>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</si>
  <si>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</si>
  <si>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</si>
  <si>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</si>
  <si>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</si>
  <si>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</si>
  <si>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</si>
  <si>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</si>
  <si>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</si>
  <si>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</si>
  <si>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</si>
  <si>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</si>
  <si>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</si>
  <si>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</si>
  <si>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</si>
  <si>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</si>
  <si>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</si>
  <si>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</si>
  <si>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</si>
  <si>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</si>
  <si>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</si>
  <si>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</si>
  <si>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</si>
  <si>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</si>
  <si>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</si>
  <si>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</si>
  <si>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</si>
  <si>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</si>
  <si>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</si>
  <si>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</si>
  <si>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</si>
  <si>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</si>
  <si>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</si>
  <si>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</si>
  <si>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</si>
  <si>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</si>
  <si>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</si>
  <si>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</si>
  <si>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</si>
  <si>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</si>
  <si>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</si>
  <si>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</si>
  <si>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</si>
  <si>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</si>
  <si>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</si>
  <si>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</si>
  <si>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</si>
  <si>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</si>
  <si>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</si>
  <si>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</si>
  <si>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</si>
  <si>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</si>
  <si>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</si>
  <si>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</si>
  <si>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</si>
  <si>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</si>
  <si>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</si>
  <si>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</si>
  <si>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</si>
  <si>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</si>
  <si>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</si>
  <si>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</si>
  <si>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</si>
  <si>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</si>
  <si>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</si>
  <si>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</si>
  <si>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</si>
  <si>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</si>
  <si>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</si>
  <si>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</si>
  <si>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</si>
  <si>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</si>
  <si>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</si>
  <si>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</si>
  <si>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</si>
  <si>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</si>
  <si>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</si>
  <si>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</si>
  <si>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</si>
  <si>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</si>
  <si>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</si>
  <si>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</si>
  <si>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</si>
  <si>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</si>
  <si>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</si>
  <si>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</si>
  <si>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</si>
  <si>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</si>
  <si>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</si>
  <si>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</si>
  <si>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</si>
  <si>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</si>
  <si>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</si>
  <si>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</si>
  <si>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</si>
  <si>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</si>
  <si>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</si>
  <si>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</si>
  <si>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</si>
  <si>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</si>
  <si>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</si>
  <si>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</si>
  <si>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</si>
  <si>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</si>
  <si>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三重県　伊賀市</t>
  </si>
  <si>
    <t>市営柘植駅駐車場</t>
  </si>
  <si>
    <t>法非適用</t>
  </si>
  <si>
    <t>駐車場整備事業</t>
  </si>
  <si>
    <t>-</t>
  </si>
  <si>
    <t>Ａ３Ｂ１</t>
  </si>
  <si>
    <t>該当数値なし</t>
  </si>
  <si>
    <t>都市計画駐車場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</si>
  <si>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</si>
  <si>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</si>
  <si>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</si>
  <si>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</si>
  <si>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</si>
  <si>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</si>
  <si>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</si>
  <si>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</si>
  <si>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</si>
  <si>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収益的収支比率については黒字であり他会計からの補助を受けておらず、有形固定資産の減価償却を終えており設備維持並びに更新に係る経費が低いことから売上高ＧＯＰ比率・ＥＢＩＴＤＡが安定的であり、料金収入をもって維持管理費を賄えているが、これは地域団体のボランティア的協力によって安価で運営できていることによる。</t>
    <rPh sb="1" eb="4">
      <t>シュウエキテキ</t>
    </rPh>
    <rPh sb="4" eb="6">
      <t>シュウシ</t>
    </rPh>
    <rPh sb="6" eb="8">
      <t>ヒリツ</t>
    </rPh>
    <rPh sb="13" eb="14">
      <t>クロ</t>
    </rPh>
    <rPh sb="14" eb="15">
      <t>ジ</t>
    </rPh>
    <rPh sb="18" eb="19">
      <t>ホカ</t>
    </rPh>
    <rPh sb="19" eb="21">
      <t>カイケイ</t>
    </rPh>
    <rPh sb="24" eb="26">
      <t>ホジョ</t>
    </rPh>
    <rPh sb="27" eb="28">
      <t>ウ</t>
    </rPh>
    <rPh sb="34" eb="36">
      <t>ユウケイ</t>
    </rPh>
    <rPh sb="36" eb="38">
      <t>コテイ</t>
    </rPh>
    <rPh sb="38" eb="40">
      <t>シサン</t>
    </rPh>
    <rPh sb="41" eb="43">
      <t>ゲンカ</t>
    </rPh>
    <rPh sb="43" eb="45">
      <t>ショウキャク</t>
    </rPh>
    <rPh sb="46" eb="47">
      <t>オ</t>
    </rPh>
    <rPh sb="51" eb="53">
      <t>セツビ</t>
    </rPh>
    <rPh sb="53" eb="55">
      <t>イジ</t>
    </rPh>
    <rPh sb="55" eb="56">
      <t>ナラ</t>
    </rPh>
    <rPh sb="58" eb="60">
      <t>コウシン</t>
    </rPh>
    <rPh sb="61" eb="62">
      <t>カカ</t>
    </rPh>
    <rPh sb="63" eb="65">
      <t>ケイヒ</t>
    </rPh>
    <rPh sb="66" eb="67">
      <t>ヒク</t>
    </rPh>
    <rPh sb="72" eb="74">
      <t>ウリアゲ</t>
    </rPh>
    <rPh sb="74" eb="75">
      <t>ダカ</t>
    </rPh>
    <rPh sb="78" eb="80">
      <t>ヒリツ</t>
    </rPh>
    <rPh sb="88" eb="90">
      <t>アンテイ</t>
    </rPh>
    <rPh sb="90" eb="91">
      <t>テキ</t>
    </rPh>
    <rPh sb="95" eb="97">
      <t>リョウキン</t>
    </rPh>
    <rPh sb="97" eb="99">
      <t>シュウニュウ</t>
    </rPh>
    <rPh sb="103" eb="105">
      <t>イジ</t>
    </rPh>
    <rPh sb="105" eb="108">
      <t>カンリヒ</t>
    </rPh>
    <rPh sb="109" eb="110">
      <t>マカナ</t>
    </rPh>
    <rPh sb="119" eb="121">
      <t>チイキ</t>
    </rPh>
    <rPh sb="121" eb="123">
      <t>ダンタイ</t>
    </rPh>
    <rPh sb="130" eb="131">
      <t>テキ</t>
    </rPh>
    <rPh sb="131" eb="133">
      <t>キョウリョク</t>
    </rPh>
    <rPh sb="137" eb="139">
      <t>アンカ</t>
    </rPh>
    <rPh sb="140" eb="142">
      <t>ウンエイ</t>
    </rPh>
    <phoneticPr fontId="6"/>
  </si>
  <si>
    <t>　地価・設備投資見込額とも当該立地及び施設に見合った水準で、累積欠損、企業債残高等は全て０であり健全性を有している。</t>
    <rPh sb="1" eb="3">
      <t>チカ</t>
    </rPh>
    <rPh sb="4" eb="6">
      <t>セツビ</t>
    </rPh>
    <rPh sb="6" eb="8">
      <t>トウシ</t>
    </rPh>
    <rPh sb="8" eb="10">
      <t>ミコ</t>
    </rPh>
    <rPh sb="10" eb="11">
      <t>ガク</t>
    </rPh>
    <rPh sb="13" eb="15">
      <t>トウガイ</t>
    </rPh>
    <rPh sb="15" eb="17">
      <t>リッチ</t>
    </rPh>
    <rPh sb="17" eb="18">
      <t>オヨ</t>
    </rPh>
    <rPh sb="19" eb="21">
      <t>シセツ</t>
    </rPh>
    <rPh sb="22" eb="24">
      <t>ミア</t>
    </rPh>
    <rPh sb="26" eb="28">
      <t>スイジュン</t>
    </rPh>
    <rPh sb="30" eb="32">
      <t>ルイセキ</t>
    </rPh>
    <rPh sb="32" eb="34">
      <t>ケッソン</t>
    </rPh>
    <rPh sb="35" eb="37">
      <t>キギョウ</t>
    </rPh>
    <rPh sb="37" eb="38">
      <t>サイ</t>
    </rPh>
    <rPh sb="38" eb="40">
      <t>ザンダカ</t>
    </rPh>
    <rPh sb="40" eb="41">
      <t>ラ</t>
    </rPh>
    <rPh sb="42" eb="43">
      <t>スベ</t>
    </rPh>
    <rPh sb="48" eb="51">
      <t>ケンゼンセイ</t>
    </rPh>
    <rPh sb="52" eb="53">
      <t>ユウ</t>
    </rPh>
    <phoneticPr fontId="6"/>
  </si>
  <si>
    <t>　施設稼働率は横ばいであるが若干増加傾向である。全国平均と比較し低い数値であるが、当該施設周辺の類似施設が限られていることから継続的な利用の推移が見込める。</t>
    <rPh sb="7" eb="8">
      <t>ヨコ</t>
    </rPh>
    <rPh sb="14" eb="16">
      <t>ジャッカン</t>
    </rPh>
    <rPh sb="16" eb="18">
      <t>ゾウカ</t>
    </rPh>
    <rPh sb="18" eb="20">
      <t>ケイコウ</t>
    </rPh>
    <rPh sb="24" eb="26">
      <t>ゼンコク</t>
    </rPh>
    <rPh sb="26" eb="28">
      <t>ヘイキン</t>
    </rPh>
    <rPh sb="29" eb="31">
      <t>ヒカク</t>
    </rPh>
    <rPh sb="32" eb="33">
      <t>ヒク</t>
    </rPh>
    <rPh sb="34" eb="36">
      <t>スウチ</t>
    </rPh>
    <rPh sb="41" eb="43">
      <t>トウガイ</t>
    </rPh>
    <rPh sb="43" eb="45">
      <t>シセツ</t>
    </rPh>
    <rPh sb="45" eb="47">
      <t>シュウヘン</t>
    </rPh>
    <rPh sb="48" eb="50">
      <t>ルイジ</t>
    </rPh>
    <rPh sb="50" eb="52">
      <t>シセツ</t>
    </rPh>
    <rPh sb="53" eb="54">
      <t>カギ</t>
    </rPh>
    <rPh sb="63" eb="66">
      <t>ケイゾクテキ</t>
    </rPh>
    <rPh sb="67" eb="69">
      <t>リヨウ</t>
    </rPh>
    <rPh sb="70" eb="72">
      <t>スイイ</t>
    </rPh>
    <rPh sb="73" eb="75">
      <t>ミコ</t>
    </rPh>
    <phoneticPr fontId="6"/>
  </si>
  <si>
    <t>　ＪＲ柘植駅の無人化を防ぐ目的で地域団体によって安価で管理を行なっている事により収益的収支が黒字で推移しており、当該施設単体では施設設置目的に適う鉄道駅駐車場として継続的な運営が見込めるが、鉄道駅の駐車場である性質上、駅利用者に左右される面があり、公共交通利用促進・地域振興の観点から市として他の駅を含め全体で考える必要がある。</t>
    <rPh sb="24" eb="26">
      <t>アンカ</t>
    </rPh>
    <rPh sb="27" eb="29">
      <t>カンリ</t>
    </rPh>
    <rPh sb="30" eb="31">
      <t>オコ</t>
    </rPh>
    <rPh sb="36" eb="37">
      <t>コト</t>
    </rPh>
    <rPh sb="40" eb="43">
      <t>シュウエキテキ</t>
    </rPh>
    <rPh sb="43" eb="45">
      <t>シュウシ</t>
    </rPh>
    <rPh sb="46" eb="47">
      <t>クロ</t>
    </rPh>
    <rPh sb="47" eb="48">
      <t>ジ</t>
    </rPh>
    <rPh sb="49" eb="51">
      <t>スイイ</t>
    </rPh>
    <rPh sb="56" eb="58">
      <t>トウガイ</t>
    </rPh>
    <rPh sb="58" eb="60">
      <t>シセツ</t>
    </rPh>
    <rPh sb="60" eb="62">
      <t>タンタイ</t>
    </rPh>
    <rPh sb="64" eb="66">
      <t>シセツ</t>
    </rPh>
    <rPh sb="66" eb="68">
      <t>セッチ</t>
    </rPh>
    <rPh sb="68" eb="70">
      <t>モクテキ</t>
    </rPh>
    <rPh sb="71" eb="72">
      <t>カナ</t>
    </rPh>
    <rPh sb="73" eb="75">
      <t>テツドウ</t>
    </rPh>
    <rPh sb="75" eb="76">
      <t>エキ</t>
    </rPh>
    <rPh sb="76" eb="79">
      <t>チュウシャジョウ</t>
    </rPh>
    <rPh sb="82" eb="85">
      <t>ケイゾクテキ</t>
    </rPh>
    <rPh sb="86" eb="88">
      <t>ウンエイ</t>
    </rPh>
    <rPh sb="89" eb="91">
      <t>ミコ</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</si>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</sst>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131.69999999999999</c:v>
                </c:pt>
                <c:pt idx="1">
                  <c:v>129.19999999999999</c:v>
                </c:pt>
                <c:pt idx="2">
                  <c:v>128</c:v>
                </c:pt>
                <c:pt idx="3">
                  <c:v>126.8</c:v>
                </c:pt>
                <c:pt idx="4">
                  <c:v>138.5</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87701376"/>
        <c:axId val="877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87701376"/>
        <c:axId val="87715840"/>
      </c:lineChart>
      <c:dateAx>
        <c:axId val="87701376"/>
        <c:scaling>
          <c:orientation val="minMax"/>
        </c:scaling>
        <c:delete val="1"/>
        <c:axPos val="b"/>
        <c:numFmt formatCode="ge" sourceLinked="1"/>
        <c:majorTickMark val="none"/>
        <c:minorTickMark val="none"/>
        <c:tickLblPos val="none"/>
        <c:crossAx val="87715840"/>
        <c:crosses val="autoZero"/>
        <c:auto val="1"/>
        <c:lblOffset val="100"/>
        <c:baseTimeUnit val="years"/>
      </c:dateAx>
      <c:valAx>
        <c:axId val="8771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70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88295296"/>
        <c:axId val="8830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88295296"/>
        <c:axId val="88305664"/>
      </c:lineChart>
      <c:dateAx>
        <c:axId val="88295296"/>
        <c:scaling>
          <c:orientation val="minMax"/>
        </c:scaling>
        <c:delete val="1"/>
        <c:axPos val="b"/>
        <c:numFmt formatCode="ge" sourceLinked="1"/>
        <c:majorTickMark val="none"/>
        <c:minorTickMark val="none"/>
        <c:tickLblPos val="none"/>
        <c:crossAx val="88305664"/>
        <c:crosses val="autoZero"/>
        <c:auto val="1"/>
        <c:lblOffset val="100"/>
        <c:baseTimeUnit val="years"/>
      </c:dateAx>
      <c:valAx>
        <c:axId val="8830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29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89409024"/>
        <c:axId val="894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89409024"/>
        <c:axId val="89410944"/>
      </c:lineChart>
      <c:dateAx>
        <c:axId val="89409024"/>
        <c:scaling>
          <c:orientation val="minMax"/>
        </c:scaling>
        <c:delete val="1"/>
        <c:axPos val="b"/>
        <c:numFmt formatCode="ge" sourceLinked="1"/>
        <c:majorTickMark val="none"/>
        <c:minorTickMark val="none"/>
        <c:tickLblPos val="none"/>
        <c:crossAx val="89410944"/>
        <c:crosses val="autoZero"/>
        <c:auto val="1"/>
        <c:lblOffset val="100"/>
        <c:baseTimeUnit val="years"/>
      </c:dateAx>
      <c:valAx>
        <c:axId val="8941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40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5421568"/>
        <c:axId val="9542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5421568"/>
        <c:axId val="95423488"/>
      </c:lineChart>
      <c:dateAx>
        <c:axId val="95421568"/>
        <c:scaling>
          <c:orientation val="minMax"/>
        </c:scaling>
        <c:delete val="1"/>
        <c:axPos val="b"/>
        <c:numFmt formatCode="ge" sourceLinked="1"/>
        <c:majorTickMark val="none"/>
        <c:minorTickMark val="none"/>
        <c:tickLblPos val="none"/>
        <c:crossAx val="95423488"/>
        <c:crosses val="autoZero"/>
        <c:auto val="1"/>
        <c:lblOffset val="100"/>
        <c:baseTimeUnit val="years"/>
      </c:dateAx>
      <c:valAx>
        <c:axId val="9542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42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5443200"/>
        <c:axId val="954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5443200"/>
        <c:axId val="95465856"/>
      </c:lineChart>
      <c:dateAx>
        <c:axId val="95443200"/>
        <c:scaling>
          <c:orientation val="minMax"/>
        </c:scaling>
        <c:delete val="1"/>
        <c:axPos val="b"/>
        <c:numFmt formatCode="ge" sourceLinked="1"/>
        <c:majorTickMark val="none"/>
        <c:minorTickMark val="none"/>
        <c:tickLblPos val="none"/>
        <c:crossAx val="95465856"/>
        <c:crosses val="autoZero"/>
        <c:auto val="1"/>
        <c:lblOffset val="100"/>
        <c:baseTimeUnit val="years"/>
      </c:dateAx>
      <c:valAx>
        <c:axId val="9546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44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5572352"/>
        <c:axId val="955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5572352"/>
        <c:axId val="95574272"/>
      </c:lineChart>
      <c:dateAx>
        <c:axId val="95572352"/>
        <c:scaling>
          <c:orientation val="minMax"/>
        </c:scaling>
        <c:delete val="1"/>
        <c:axPos val="b"/>
        <c:numFmt formatCode="ge" sourceLinked="1"/>
        <c:majorTickMark val="none"/>
        <c:minorTickMark val="none"/>
        <c:tickLblPos val="none"/>
        <c:crossAx val="95574272"/>
        <c:crosses val="autoZero"/>
        <c:auto val="1"/>
        <c:lblOffset val="100"/>
        <c:baseTimeUnit val="years"/>
      </c:dateAx>
      <c:valAx>
        <c:axId val="95574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57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91.2</c:v>
                </c:pt>
                <c:pt idx="1">
                  <c:v>86</c:v>
                </c:pt>
                <c:pt idx="2">
                  <c:v>78.900000000000006</c:v>
                </c:pt>
                <c:pt idx="3">
                  <c:v>82.5</c:v>
                </c:pt>
                <c:pt idx="4">
                  <c:v>91.2</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5612928"/>
        <c:axId val="956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5612928"/>
        <c:axId val="95614848"/>
      </c:lineChart>
      <c:dateAx>
        <c:axId val="95612928"/>
        <c:scaling>
          <c:orientation val="minMax"/>
        </c:scaling>
        <c:delete val="1"/>
        <c:axPos val="b"/>
        <c:numFmt formatCode="ge" sourceLinked="1"/>
        <c:majorTickMark val="none"/>
        <c:minorTickMark val="none"/>
        <c:tickLblPos val="none"/>
        <c:crossAx val="95614848"/>
        <c:crosses val="autoZero"/>
        <c:auto val="1"/>
        <c:lblOffset val="100"/>
        <c:baseTimeUnit val="years"/>
      </c:dateAx>
      <c:valAx>
        <c:axId val="9561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61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26.7</c:v>
                </c:pt>
                <c:pt idx="1">
                  <c:v>24.9</c:v>
                </c:pt>
                <c:pt idx="2">
                  <c:v>23.6</c:v>
                </c:pt>
                <c:pt idx="3">
                  <c:v>24.4</c:v>
                </c:pt>
                <c:pt idx="4">
                  <c:v>29.7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5653248"/>
        <c:axId val="956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5653248"/>
        <c:axId val="95663616"/>
      </c:lineChart>
      <c:dateAx>
        <c:axId val="95653248"/>
        <c:scaling>
          <c:orientation val="minMax"/>
        </c:scaling>
        <c:delete val="1"/>
        <c:axPos val="b"/>
        <c:numFmt formatCode="ge" sourceLinked="1"/>
        <c:majorTickMark val="none"/>
        <c:minorTickMark val="none"/>
        <c:tickLblPos val="none"/>
        <c:crossAx val="95663616"/>
        <c:crosses val="autoZero"/>
        <c:auto val="1"/>
        <c:lblOffset val="100"/>
        <c:baseTimeUnit val="years"/>
      </c:dateAx>
      <c:valAx>
        <c:axId val="9566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65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830</c:v>
                </c:pt>
                <c:pt idx="1">
                  <c:v>752</c:v>
                </c:pt>
                <c:pt idx="2">
                  <c:v>721</c:v>
                </c:pt>
                <c:pt idx="3">
                  <c:v>723</c:v>
                </c:pt>
                <c:pt idx="4">
                  <c:v>1038</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5980160"/>
        <c:axId val="959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5980160"/>
        <c:axId val="95982336"/>
      </c:lineChart>
      <c:dateAx>
        <c:axId val="95980160"/>
        <c:scaling>
          <c:orientation val="minMax"/>
        </c:scaling>
        <c:delete val="1"/>
        <c:axPos val="b"/>
        <c:numFmt formatCode="ge" sourceLinked="1"/>
        <c:majorTickMark val="none"/>
        <c:minorTickMark val="none"/>
        <c:tickLblPos val="none"/>
        <c:crossAx val="95982336"/>
        <c:crosses val="autoZero"/>
        <c:auto val="1"/>
        <c:lblOffset val="100"/>
        <c:baseTimeUnit val="years"/>
      </c:dateAx>
      <c:valAx>
        <c:axId val="95982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98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FJ9" sqref="FJ9"/>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三重県伊賀市　市営柘植駅駐車場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928</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t="str">
        <f>データ!R7</f>
        <v>-</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57</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130</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131.69999999999999</v>
      </c>
      <c r="V31" s="117"/>
      <c r="W31" s="117"/>
      <c r="X31" s="117"/>
      <c r="Y31" s="117"/>
      <c r="Z31" s="117"/>
      <c r="AA31" s="117"/>
      <c r="AB31" s="117"/>
      <c r="AC31" s="117"/>
      <c r="AD31" s="117"/>
      <c r="AE31" s="117"/>
      <c r="AF31" s="117"/>
      <c r="AG31" s="117"/>
      <c r="AH31" s="117"/>
      <c r="AI31" s="117"/>
      <c r="AJ31" s="117"/>
      <c r="AK31" s="117"/>
      <c r="AL31" s="117"/>
      <c r="AM31" s="117"/>
      <c r="AN31" s="117">
        <f>データ!Z7</f>
        <v>129.19999999999999</v>
      </c>
      <c r="AO31" s="117"/>
      <c r="AP31" s="117"/>
      <c r="AQ31" s="117"/>
      <c r="AR31" s="117"/>
      <c r="AS31" s="117"/>
      <c r="AT31" s="117"/>
      <c r="AU31" s="117"/>
      <c r="AV31" s="117"/>
      <c r="AW31" s="117"/>
      <c r="AX31" s="117"/>
      <c r="AY31" s="117"/>
      <c r="AZ31" s="117"/>
      <c r="BA31" s="117"/>
      <c r="BB31" s="117"/>
      <c r="BC31" s="117"/>
      <c r="BD31" s="117"/>
      <c r="BE31" s="117"/>
      <c r="BF31" s="117"/>
      <c r="BG31" s="117">
        <f>データ!AA7</f>
        <v>128</v>
      </c>
      <c r="BH31" s="117"/>
      <c r="BI31" s="117"/>
      <c r="BJ31" s="117"/>
      <c r="BK31" s="117"/>
      <c r="BL31" s="117"/>
      <c r="BM31" s="117"/>
      <c r="BN31" s="117"/>
      <c r="BO31" s="117"/>
      <c r="BP31" s="117"/>
      <c r="BQ31" s="117"/>
      <c r="BR31" s="117"/>
      <c r="BS31" s="117"/>
      <c r="BT31" s="117"/>
      <c r="BU31" s="117"/>
      <c r="BV31" s="117"/>
      <c r="BW31" s="117"/>
      <c r="BX31" s="117"/>
      <c r="BY31" s="117"/>
      <c r="BZ31" s="117">
        <f>データ!AB7</f>
        <v>126.8</v>
      </c>
      <c r="CA31" s="117"/>
      <c r="CB31" s="117"/>
      <c r="CC31" s="117"/>
      <c r="CD31" s="117"/>
      <c r="CE31" s="117"/>
      <c r="CF31" s="117"/>
      <c r="CG31" s="117"/>
      <c r="CH31" s="117"/>
      <c r="CI31" s="117"/>
      <c r="CJ31" s="117"/>
      <c r="CK31" s="117"/>
      <c r="CL31" s="117"/>
      <c r="CM31" s="117"/>
      <c r="CN31" s="117"/>
      <c r="CO31" s="117"/>
      <c r="CP31" s="117"/>
      <c r="CQ31" s="117"/>
      <c r="CR31" s="117"/>
      <c r="CS31" s="117">
        <f>データ!AC7</f>
        <v>138.5</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91.2</v>
      </c>
      <c r="JD31" s="119"/>
      <c r="JE31" s="119"/>
      <c r="JF31" s="119"/>
      <c r="JG31" s="119"/>
      <c r="JH31" s="119"/>
      <c r="JI31" s="119"/>
      <c r="JJ31" s="119"/>
      <c r="JK31" s="119"/>
      <c r="JL31" s="119"/>
      <c r="JM31" s="119"/>
      <c r="JN31" s="119"/>
      <c r="JO31" s="119"/>
      <c r="JP31" s="119"/>
      <c r="JQ31" s="119"/>
      <c r="JR31" s="119"/>
      <c r="JS31" s="119"/>
      <c r="JT31" s="119"/>
      <c r="JU31" s="120"/>
      <c r="JV31" s="118">
        <f>データ!DL7</f>
        <v>86</v>
      </c>
      <c r="JW31" s="119"/>
      <c r="JX31" s="119"/>
      <c r="JY31" s="119"/>
      <c r="JZ31" s="119"/>
      <c r="KA31" s="119"/>
      <c r="KB31" s="119"/>
      <c r="KC31" s="119"/>
      <c r="KD31" s="119"/>
      <c r="KE31" s="119"/>
      <c r="KF31" s="119"/>
      <c r="KG31" s="119"/>
      <c r="KH31" s="119"/>
      <c r="KI31" s="119"/>
      <c r="KJ31" s="119"/>
      <c r="KK31" s="119"/>
      <c r="KL31" s="119"/>
      <c r="KM31" s="119"/>
      <c r="KN31" s="120"/>
      <c r="KO31" s="118">
        <f>データ!DM7</f>
        <v>78.900000000000006</v>
      </c>
      <c r="KP31" s="119"/>
      <c r="KQ31" s="119"/>
      <c r="KR31" s="119"/>
      <c r="KS31" s="119"/>
      <c r="KT31" s="119"/>
      <c r="KU31" s="119"/>
      <c r="KV31" s="119"/>
      <c r="KW31" s="119"/>
      <c r="KX31" s="119"/>
      <c r="KY31" s="119"/>
      <c r="KZ31" s="119"/>
      <c r="LA31" s="119"/>
      <c r="LB31" s="119"/>
      <c r="LC31" s="119"/>
      <c r="LD31" s="119"/>
      <c r="LE31" s="119"/>
      <c r="LF31" s="119"/>
      <c r="LG31" s="120"/>
      <c r="LH31" s="118">
        <f>データ!DN7</f>
        <v>82.5</v>
      </c>
      <c r="LI31" s="119"/>
      <c r="LJ31" s="119"/>
      <c r="LK31" s="119"/>
      <c r="LL31" s="119"/>
      <c r="LM31" s="119"/>
      <c r="LN31" s="119"/>
      <c r="LO31" s="119"/>
      <c r="LP31" s="119"/>
      <c r="LQ31" s="119"/>
      <c r="LR31" s="119"/>
      <c r="LS31" s="119"/>
      <c r="LT31" s="119"/>
      <c r="LU31" s="119"/>
      <c r="LV31" s="119"/>
      <c r="LW31" s="119"/>
      <c r="LX31" s="119"/>
      <c r="LY31" s="119"/>
      <c r="LZ31" s="120"/>
      <c r="MA31" s="118">
        <f>データ!DO7</f>
        <v>91.2</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26.7</v>
      </c>
      <c r="EM52" s="117"/>
      <c r="EN52" s="117"/>
      <c r="EO52" s="117"/>
      <c r="EP52" s="117"/>
      <c r="EQ52" s="117"/>
      <c r="ER52" s="117"/>
      <c r="ES52" s="117"/>
      <c r="ET52" s="117"/>
      <c r="EU52" s="117"/>
      <c r="EV52" s="117"/>
      <c r="EW52" s="117"/>
      <c r="EX52" s="117"/>
      <c r="EY52" s="117"/>
      <c r="EZ52" s="117"/>
      <c r="FA52" s="117"/>
      <c r="FB52" s="117"/>
      <c r="FC52" s="117"/>
      <c r="FD52" s="117"/>
      <c r="FE52" s="117">
        <f>データ!BG7</f>
        <v>24.9</v>
      </c>
      <c r="FF52" s="117"/>
      <c r="FG52" s="117"/>
      <c r="FH52" s="117"/>
      <c r="FI52" s="117"/>
      <c r="FJ52" s="117"/>
      <c r="FK52" s="117"/>
      <c r="FL52" s="117"/>
      <c r="FM52" s="117"/>
      <c r="FN52" s="117"/>
      <c r="FO52" s="117"/>
      <c r="FP52" s="117"/>
      <c r="FQ52" s="117"/>
      <c r="FR52" s="117"/>
      <c r="FS52" s="117"/>
      <c r="FT52" s="117"/>
      <c r="FU52" s="117"/>
      <c r="FV52" s="117"/>
      <c r="FW52" s="117"/>
      <c r="FX52" s="117">
        <f>データ!BH7</f>
        <v>23.6</v>
      </c>
      <c r="FY52" s="117"/>
      <c r="FZ52" s="117"/>
      <c r="GA52" s="117"/>
      <c r="GB52" s="117"/>
      <c r="GC52" s="117"/>
      <c r="GD52" s="117"/>
      <c r="GE52" s="117"/>
      <c r="GF52" s="117"/>
      <c r="GG52" s="117"/>
      <c r="GH52" s="117"/>
      <c r="GI52" s="117"/>
      <c r="GJ52" s="117"/>
      <c r="GK52" s="117"/>
      <c r="GL52" s="117"/>
      <c r="GM52" s="117"/>
      <c r="GN52" s="117"/>
      <c r="GO52" s="117"/>
      <c r="GP52" s="117"/>
      <c r="GQ52" s="117">
        <f>データ!BI7</f>
        <v>24.4</v>
      </c>
      <c r="GR52" s="117"/>
      <c r="GS52" s="117"/>
      <c r="GT52" s="117"/>
      <c r="GU52" s="117"/>
      <c r="GV52" s="117"/>
      <c r="GW52" s="117"/>
      <c r="GX52" s="117"/>
      <c r="GY52" s="117"/>
      <c r="GZ52" s="117"/>
      <c r="HA52" s="117"/>
      <c r="HB52" s="117"/>
      <c r="HC52" s="117"/>
      <c r="HD52" s="117"/>
      <c r="HE52" s="117"/>
      <c r="HF52" s="117"/>
      <c r="HG52" s="117"/>
      <c r="HH52" s="117"/>
      <c r="HI52" s="117"/>
      <c r="HJ52" s="117">
        <f>データ!BJ7</f>
        <v>29.7</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830</v>
      </c>
      <c r="JD52" s="125"/>
      <c r="JE52" s="125"/>
      <c r="JF52" s="125"/>
      <c r="JG52" s="125"/>
      <c r="JH52" s="125"/>
      <c r="JI52" s="125"/>
      <c r="JJ52" s="125"/>
      <c r="JK52" s="125"/>
      <c r="JL52" s="125"/>
      <c r="JM52" s="125"/>
      <c r="JN52" s="125"/>
      <c r="JO52" s="125"/>
      <c r="JP52" s="125"/>
      <c r="JQ52" s="125"/>
      <c r="JR52" s="125"/>
      <c r="JS52" s="125"/>
      <c r="JT52" s="125"/>
      <c r="JU52" s="125"/>
      <c r="JV52" s="125">
        <f>データ!BR7</f>
        <v>752</v>
      </c>
      <c r="JW52" s="125"/>
      <c r="JX52" s="125"/>
      <c r="JY52" s="125"/>
      <c r="JZ52" s="125"/>
      <c r="KA52" s="125"/>
      <c r="KB52" s="125"/>
      <c r="KC52" s="125"/>
      <c r="KD52" s="125"/>
      <c r="KE52" s="125"/>
      <c r="KF52" s="125"/>
      <c r="KG52" s="125"/>
      <c r="KH52" s="125"/>
      <c r="KI52" s="125"/>
      <c r="KJ52" s="125"/>
      <c r="KK52" s="125"/>
      <c r="KL52" s="125"/>
      <c r="KM52" s="125"/>
      <c r="KN52" s="125"/>
      <c r="KO52" s="125">
        <f>データ!BS7</f>
        <v>721</v>
      </c>
      <c r="KP52" s="125"/>
      <c r="KQ52" s="125"/>
      <c r="KR52" s="125"/>
      <c r="KS52" s="125"/>
      <c r="KT52" s="125"/>
      <c r="KU52" s="125"/>
      <c r="KV52" s="125"/>
      <c r="KW52" s="125"/>
      <c r="KX52" s="125"/>
      <c r="KY52" s="125"/>
      <c r="KZ52" s="125"/>
      <c r="LA52" s="125"/>
      <c r="LB52" s="125"/>
      <c r="LC52" s="125"/>
      <c r="LD52" s="125"/>
      <c r="LE52" s="125"/>
      <c r="LF52" s="125"/>
      <c r="LG52" s="125"/>
      <c r="LH52" s="125">
        <f>データ!BT7</f>
        <v>723</v>
      </c>
      <c r="LI52" s="125"/>
      <c r="LJ52" s="125"/>
      <c r="LK52" s="125"/>
      <c r="LL52" s="125"/>
      <c r="LM52" s="125"/>
      <c r="LN52" s="125"/>
      <c r="LO52" s="125"/>
      <c r="LP52" s="125"/>
      <c r="LQ52" s="125"/>
      <c r="LR52" s="125"/>
      <c r="LS52" s="125"/>
      <c r="LT52" s="125"/>
      <c r="LU52" s="125"/>
      <c r="LV52" s="125"/>
      <c r="LW52" s="125"/>
      <c r="LX52" s="125"/>
      <c r="LY52" s="125"/>
      <c r="LZ52" s="125"/>
      <c r="MA52" s="125">
        <f>データ!BU7</f>
        <v>1038</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6265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1000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242161</v>
      </c>
      <c r="D6" s="61">
        <f t="shared" si="1"/>
        <v>47</v>
      </c>
      <c r="E6" s="61">
        <f t="shared" si="1"/>
        <v>14</v>
      </c>
      <c r="F6" s="61">
        <f t="shared" si="1"/>
        <v>0</v>
      </c>
      <c r="G6" s="61">
        <f t="shared" si="1"/>
        <v>4</v>
      </c>
      <c r="H6" s="61" t="str">
        <f>SUBSTITUTE(H8,"　","")</f>
        <v>三重県伊賀市</v>
      </c>
      <c r="I6" s="61" t="str">
        <f t="shared" si="1"/>
        <v>市営柘植駅駐車場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都市計画駐車場</v>
      </c>
      <c r="Q6" s="63" t="str">
        <f t="shared" si="1"/>
        <v>広場式</v>
      </c>
      <c r="R6" s="64" t="str">
        <f t="shared" si="1"/>
        <v>-</v>
      </c>
      <c r="S6" s="63" t="str">
        <f t="shared" si="1"/>
        <v>駅</v>
      </c>
      <c r="T6" s="63" t="str">
        <f t="shared" si="1"/>
        <v>無</v>
      </c>
      <c r="U6" s="64">
        <f t="shared" si="1"/>
        <v>928</v>
      </c>
      <c r="V6" s="64">
        <f t="shared" si="1"/>
        <v>57</v>
      </c>
      <c r="W6" s="64">
        <f t="shared" si="1"/>
        <v>30</v>
      </c>
      <c r="X6" s="63" t="str">
        <f t="shared" si="1"/>
        <v>代行制</v>
      </c>
      <c r="Y6" s="65">
        <f>IF(Y8="-",NA(),Y8)</f>
        <v>131.69999999999999</v>
      </c>
      <c r="Z6" s="65">
        <f t="shared" ref="Z6:AH6" si="2">IF(Z8="-",NA(),Z8)</f>
        <v>129.19999999999999</v>
      </c>
      <c r="AA6" s="65">
        <f t="shared" si="2"/>
        <v>128</v>
      </c>
      <c r="AB6" s="65">
        <f t="shared" si="2"/>
        <v>126.8</v>
      </c>
      <c r="AC6" s="65">
        <f t="shared" si="2"/>
        <v>138.5</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26.7</v>
      </c>
      <c r="BG6" s="65">
        <f t="shared" ref="BG6:BO6" si="5">IF(BG8="-",NA(),BG8)</f>
        <v>24.9</v>
      </c>
      <c r="BH6" s="65">
        <f t="shared" si="5"/>
        <v>23.6</v>
      </c>
      <c r="BI6" s="65">
        <f t="shared" si="5"/>
        <v>24.4</v>
      </c>
      <c r="BJ6" s="65">
        <f t="shared" si="5"/>
        <v>29.7</v>
      </c>
      <c r="BK6" s="65">
        <f t="shared" si="5"/>
        <v>51.9</v>
      </c>
      <c r="BL6" s="65">
        <f t="shared" si="5"/>
        <v>59.2</v>
      </c>
      <c r="BM6" s="65">
        <f t="shared" si="5"/>
        <v>64.5</v>
      </c>
      <c r="BN6" s="65">
        <f t="shared" si="5"/>
        <v>60</v>
      </c>
      <c r="BO6" s="65">
        <f t="shared" si="5"/>
        <v>52.8</v>
      </c>
      <c r="BP6" s="62" t="str">
        <f>IF(BP8="-","",IF(BP8="-","【-】","【"&amp;SUBSTITUTE(TEXT(BP8,"#,##0.0"),"-","△")&amp;"】"))</f>
        <v>【45.2】</v>
      </c>
      <c r="BQ6" s="66">
        <f>IF(BQ8="-",NA(),BQ8)</f>
        <v>830</v>
      </c>
      <c r="BR6" s="66">
        <f t="shared" ref="BR6:BZ6" si="6">IF(BR8="-",NA(),BR8)</f>
        <v>752</v>
      </c>
      <c r="BS6" s="66">
        <f t="shared" si="6"/>
        <v>721</v>
      </c>
      <c r="BT6" s="66">
        <f t="shared" si="6"/>
        <v>723</v>
      </c>
      <c r="BU6" s="66">
        <f t="shared" si="6"/>
        <v>1038</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6265</v>
      </c>
      <c r="CN6" s="64">
        <f t="shared" si="7"/>
        <v>1000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91.2</v>
      </c>
      <c r="DL6" s="65">
        <f t="shared" ref="DL6:DT6" si="9">IF(DL8="-",NA(),DL8)</f>
        <v>86</v>
      </c>
      <c r="DM6" s="65">
        <f t="shared" si="9"/>
        <v>78.900000000000006</v>
      </c>
      <c r="DN6" s="65">
        <f t="shared" si="9"/>
        <v>82.5</v>
      </c>
      <c r="DO6" s="65">
        <f t="shared" si="9"/>
        <v>91.2</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242161</v>
      </c>
      <c r="D7" s="61">
        <f t="shared" si="10"/>
        <v>47</v>
      </c>
      <c r="E7" s="61">
        <f t="shared" si="10"/>
        <v>14</v>
      </c>
      <c r="F7" s="61">
        <f t="shared" si="10"/>
        <v>0</v>
      </c>
      <c r="G7" s="61">
        <f t="shared" si="10"/>
        <v>4</v>
      </c>
      <c r="H7" s="61" t="str">
        <f t="shared" si="10"/>
        <v>三重県　伊賀市</v>
      </c>
      <c r="I7" s="61" t="str">
        <f t="shared" si="10"/>
        <v>市営柘植駅駐車場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都市計画駐車場</v>
      </c>
      <c r="Q7" s="63" t="str">
        <f t="shared" si="10"/>
        <v>広場式</v>
      </c>
      <c r="R7" s="64" t="str">
        <f t="shared" si="10"/>
        <v>-</v>
      </c>
      <c r="S7" s="63" t="str">
        <f t="shared" si="10"/>
        <v>駅</v>
      </c>
      <c r="T7" s="63" t="str">
        <f t="shared" si="10"/>
        <v>無</v>
      </c>
      <c r="U7" s="64">
        <f t="shared" si="10"/>
        <v>928</v>
      </c>
      <c r="V7" s="64">
        <f t="shared" si="10"/>
        <v>57</v>
      </c>
      <c r="W7" s="64">
        <f t="shared" si="10"/>
        <v>30</v>
      </c>
      <c r="X7" s="63" t="str">
        <f t="shared" si="10"/>
        <v>代行制</v>
      </c>
      <c r="Y7" s="65">
        <f>Y8</f>
        <v>131.69999999999999</v>
      </c>
      <c r="Z7" s="65">
        <f t="shared" ref="Z7:AH7" si="11">Z8</f>
        <v>129.19999999999999</v>
      </c>
      <c r="AA7" s="65">
        <f t="shared" si="11"/>
        <v>128</v>
      </c>
      <c r="AB7" s="65">
        <f t="shared" si="11"/>
        <v>126.8</v>
      </c>
      <c r="AC7" s="65">
        <f t="shared" si="11"/>
        <v>138.5</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26.7</v>
      </c>
      <c r="BG7" s="65">
        <f t="shared" ref="BG7:BO7" si="14">BG8</f>
        <v>24.9</v>
      </c>
      <c r="BH7" s="65">
        <f t="shared" si="14"/>
        <v>23.6</v>
      </c>
      <c r="BI7" s="65">
        <f t="shared" si="14"/>
        <v>24.4</v>
      </c>
      <c r="BJ7" s="65">
        <f t="shared" si="14"/>
        <v>29.7</v>
      </c>
      <c r="BK7" s="65">
        <f t="shared" si="14"/>
        <v>51.9</v>
      </c>
      <c r="BL7" s="65">
        <f t="shared" si="14"/>
        <v>59.2</v>
      </c>
      <c r="BM7" s="65">
        <f t="shared" si="14"/>
        <v>64.5</v>
      </c>
      <c r="BN7" s="65">
        <f t="shared" si="14"/>
        <v>60</v>
      </c>
      <c r="BO7" s="65">
        <f t="shared" si="14"/>
        <v>52.8</v>
      </c>
      <c r="BP7" s="62"/>
      <c r="BQ7" s="66">
        <f>BQ8</f>
        <v>830</v>
      </c>
      <c r="BR7" s="66">
        <f t="shared" ref="BR7:BZ7" si="15">BR8</f>
        <v>752</v>
      </c>
      <c r="BS7" s="66">
        <f t="shared" si="15"/>
        <v>721</v>
      </c>
      <c r="BT7" s="66">
        <f t="shared" si="15"/>
        <v>723</v>
      </c>
      <c r="BU7" s="66">
        <f t="shared" si="15"/>
        <v>1038</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6265</v>
      </c>
      <c r="CN7" s="64">
        <f>CN8</f>
        <v>1000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91.2</v>
      </c>
      <c r="DL7" s="65">
        <f t="shared" ref="DL7:DT7" si="17">DL8</f>
        <v>86</v>
      </c>
      <c r="DM7" s="65">
        <f t="shared" si="17"/>
        <v>78.900000000000006</v>
      </c>
      <c r="DN7" s="65">
        <f t="shared" si="17"/>
        <v>82.5</v>
      </c>
      <c r="DO7" s="65">
        <f t="shared" si="17"/>
        <v>91.2</v>
      </c>
      <c r="DP7" s="65">
        <f t="shared" si="17"/>
        <v>230</v>
      </c>
      <c r="DQ7" s="65">
        <f t="shared" si="17"/>
        <v>244.3</v>
      </c>
      <c r="DR7" s="65">
        <f t="shared" si="17"/>
        <v>238.1</v>
      </c>
      <c r="DS7" s="65">
        <f t="shared" si="17"/>
        <v>261.8</v>
      </c>
      <c r="DT7" s="65">
        <f t="shared" si="17"/>
        <v>268.7</v>
      </c>
      <c r="DU7" s="62"/>
    </row>
    <row r="8" spans="1:125" s="67" customFormat="1">
      <c r="A8" s="50"/>
      <c r="B8" s="68">
        <v>2016</v>
      </c>
      <c r="C8" s="68">
        <v>242161</v>
      </c>
      <c r="D8" s="68">
        <v>47</v>
      </c>
      <c r="E8" s="68">
        <v>14</v>
      </c>
      <c r="F8" s="68">
        <v>0</v>
      </c>
      <c r="G8" s="68">
        <v>4</v>
      </c>
      <c r="H8" s="68" t="s">
        <v>113</v>
      </c>
      <c r="I8" s="68" t="s">
        <v>114</v>
      </c>
      <c r="J8" s="68" t="s">
        <v>115</v>
      </c>
      <c r="K8" s="68" t="s">
        <v>116</v>
      </c>
      <c r="L8" s="68" t="s">
        <v>117</v>
      </c>
      <c r="M8" s="68" t="s">
        <v>118</v>
      </c>
      <c r="N8" s="68"/>
      <c r="O8" s="69" t="s">
        <v>119</v>
      </c>
      <c r="P8" s="70" t="s">
        <v>120</v>
      </c>
      <c r="Q8" s="70" t="s">
        <v>121</v>
      </c>
      <c r="R8" s="71" t="s">
        <v>117</v>
      </c>
      <c r="S8" s="70" t="s">
        <v>122</v>
      </c>
      <c r="T8" s="70" t="s">
        <v>123</v>
      </c>
      <c r="U8" s="71">
        <v>928</v>
      </c>
      <c r="V8" s="71">
        <v>57</v>
      </c>
      <c r="W8" s="71">
        <v>30</v>
      </c>
      <c r="X8" s="70" t="s">
        <v>124</v>
      </c>
      <c r="Y8" s="72">
        <v>131.69999999999999</v>
      </c>
      <c r="Z8" s="72">
        <v>129.19999999999999</v>
      </c>
      <c r="AA8" s="72">
        <v>128</v>
      </c>
      <c r="AB8" s="72">
        <v>126.8</v>
      </c>
      <c r="AC8" s="72">
        <v>138.5</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26.7</v>
      </c>
      <c r="BG8" s="72">
        <v>24.9</v>
      </c>
      <c r="BH8" s="72">
        <v>23.6</v>
      </c>
      <c r="BI8" s="72">
        <v>24.4</v>
      </c>
      <c r="BJ8" s="72">
        <v>29.7</v>
      </c>
      <c r="BK8" s="72">
        <v>51.9</v>
      </c>
      <c r="BL8" s="72">
        <v>59.2</v>
      </c>
      <c r="BM8" s="72">
        <v>64.5</v>
      </c>
      <c r="BN8" s="72">
        <v>60</v>
      </c>
      <c r="BO8" s="72">
        <v>52.8</v>
      </c>
      <c r="BP8" s="69">
        <v>45.2</v>
      </c>
      <c r="BQ8" s="73">
        <v>830</v>
      </c>
      <c r="BR8" s="73">
        <v>752</v>
      </c>
      <c r="BS8" s="73">
        <v>721</v>
      </c>
      <c r="BT8" s="74">
        <v>723</v>
      </c>
      <c r="BU8" s="74">
        <v>1038</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6265</v>
      </c>
      <c r="CN8" s="71">
        <v>1000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91.2</v>
      </c>
      <c r="DL8" s="72">
        <v>86</v>
      </c>
      <c r="DM8" s="72">
        <v>78.900000000000006</v>
      </c>
      <c r="DN8" s="72">
        <v>82.5</v>
      </c>
      <c r="DO8" s="72">
        <v>91.2</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2018-03-08T09:07:53Z</cp:lastPrinted>
  <dcterms:created xsi:type="dcterms:W3CDTF">2018-02-09T01:48:51Z</dcterms:created>
  <dcterms:modified xsi:type="dcterms:W3CDTF">2018-03-09T04:04:15Z</dcterms:modified>
  <cp:category/>
</cp:coreProperties>
</file>