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IT76" i="4"/>
  <c r="CS51" i="4"/>
  <c r="HJ30" i="4"/>
  <c r="MA51" i="4"/>
  <c r="CS30" i="4"/>
  <c r="BZ76" i="4"/>
  <c r="C11" i="5"/>
  <c r="D11" i="5"/>
  <c r="E11" i="5"/>
  <c r="B11" i="5"/>
  <c r="BK76" i="4" l="1"/>
  <c r="LH51" i="4"/>
  <c r="BZ51" i="4"/>
  <c r="GQ30" i="4"/>
  <c r="LT76" i="4"/>
  <c r="GQ51" i="4"/>
  <c r="LH30" i="4"/>
  <c r="IE76" i="4"/>
  <c r="BZ30" i="4"/>
  <c r="BG30" i="4"/>
  <c r="HP76" i="4"/>
  <c r="FX30" i="4"/>
  <c r="AV76" i="4"/>
  <c r="KO51" i="4"/>
  <c r="FX51" i="4"/>
  <c r="KO30" i="4"/>
  <c r="BG51" i="4"/>
  <c r="LE76" i="4"/>
  <c r="FE51" i="4"/>
  <c r="HA76" i="4"/>
  <c r="AN51" i="4"/>
  <c r="FE30" i="4"/>
  <c r="AN30" i="4"/>
  <c r="JV30" i="4"/>
  <c r="AG76" i="4"/>
  <c r="JV51" i="4"/>
  <c r="KP76" i="4"/>
  <c r="KA76" i="4"/>
  <c r="EL51" i="4"/>
  <c r="JC30" i="4"/>
  <c r="U30" i="4"/>
  <c r="GL76" i="4"/>
  <c r="U51" i="4"/>
  <c r="EL30" i="4"/>
  <c r="R76"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<sst xmlns="http://schemas.openxmlformats.org/spreadsheetml/2006/main" count="287" uniqueCount="135">
  <si>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</si>
  <si>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</si>
  <si>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</si>
  <si>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</si>
  <si>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</si>
  <si>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</si>
  <si>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</si>
  <si>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</si>
  <si>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</si>
  <si>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</si>
  <si>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</si>
  <si>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</si>
  <si>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</si>
  <si>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</si>
  <si>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</si>
  <si>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</si>
  <si>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</si>
  <si>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</si>
  <si>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</si>
  <si>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</si>
  <si>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</si>
  <si>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</si>
  <si>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</si>
  <si>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</si>
  <si>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</si>
  <si>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</si>
  <si>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</si>
  <si>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</si>
  <si>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</si>
  <si>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</si>
  <si>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</si>
  <si>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</si>
  <si>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</si>
  <si>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</si>
  <si>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</si>
  <si>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</si>
  <si>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</si>
  <si>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</si>
  <si>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</si>
  <si>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</si>
  <si>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</si>
  <si>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</si>
  <si>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</si>
  <si>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</si>
  <si>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</si>
  <si>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</si>
  <si>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</si>
  <si>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</si>
  <si>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</si>
  <si>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</si>
  <si>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</si>
  <si>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</si>
  <si>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</si>
  <si>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</si>
  <si>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</si>
  <si>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</si>
  <si>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</si>
  <si>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</si>
  <si>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</si>
  <si>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</si>
  <si>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</si>
  <si>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</si>
  <si>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</si>
  <si>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</si>
  <si>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</si>
  <si>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</si>
  <si>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</si>
  <si>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</si>
  <si>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</si>
  <si>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</si>
  <si>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</si>
  <si>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</si>
  <si>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</si>
  <si>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</si>
  <si>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</si>
  <si>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</si>
  <si>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</si>
  <si>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</si>
  <si>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</si>
  <si>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</si>
  <si>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</si>
  <si>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</si>
  <si>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</si>
  <si>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</si>
  <si>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</si>
  <si>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</si>
  <si>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</si>
  <si>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</si>
  <si>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</si>
  <si>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</si>
  <si>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</si>
  <si>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</si>
  <si>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</si>
  <si>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</si>
  <si>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</si>
  <si>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</si>
  <si>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</si>
  <si>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</si>
  <si>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</si>
  <si>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</si>
  <si>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</si>
  <si>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</si>
  <si>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</si>
  <si>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</si>
  <si>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</si>
  <si>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</si>
  <si>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</si>
  <si>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</si>
  <si>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</si>
  <si>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</si>
  <si>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</si>
  <si>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</si>
  <si>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</si>
  <si>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三重県　伊賀市</t>
  </si>
  <si>
    <t>市営駐車場</t>
  </si>
  <si>
    <t>法非適用</t>
  </si>
  <si>
    <t>駐車場整備事業</t>
  </si>
  <si>
    <t>-</t>
  </si>
  <si>
    <t>Ａ３Ｂ２</t>
  </si>
  <si>
    <t>該当数値なし</t>
  </si>
  <si>
    <t>都市計画駐車場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</si>
  <si>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</si>
  <si>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</si>
  <si>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</si>
  <si>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</si>
  <si>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</si>
  <si>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</si>
  <si>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</si>
  <si>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</si>
  <si>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</si>
  <si>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</si>
  <si>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</si>
  <si>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利用の状況について、長時間利用しても１回５００円（乗用車）等としているため稼働率は低い数値が出ている。
　しかし、観光拠点として機能しているため、観光（行楽）シーズンには駐車台数が増加し、回転率も上がるため、一定の収益を上げている。</t>
    <rPh sb="1" eb="3">
      <t>リヨウ</t>
    </rPh>
    <rPh sb="4" eb="6">
      <t>ジョウキョウ</t>
    </rPh>
    <rPh sb="11" eb="14">
      <t>チョウジカン</t>
    </rPh>
    <rPh sb="14" eb="16">
      <t>リヨウ</t>
    </rPh>
    <rPh sb="19" eb="21">
      <t>イッカイ</t>
    </rPh>
    <rPh sb="24" eb="25">
      <t>エン</t>
    </rPh>
    <rPh sb="26" eb="28">
      <t>ジョウヨウ</t>
    </rPh>
    <rPh sb="28" eb="29">
      <t>シャ</t>
    </rPh>
    <rPh sb="30" eb="31">
      <t>トウ</t>
    </rPh>
    <rPh sb="38" eb="40">
      <t>カドウ</t>
    </rPh>
    <rPh sb="40" eb="41">
      <t>リツ</t>
    </rPh>
    <rPh sb="42" eb="43">
      <t>ヒク</t>
    </rPh>
    <rPh sb="44" eb="46">
      <t>スウチ</t>
    </rPh>
    <rPh sb="47" eb="48">
      <t>デ</t>
    </rPh>
    <rPh sb="58" eb="60">
      <t>カンコウ</t>
    </rPh>
    <rPh sb="60" eb="62">
      <t>キョテン</t>
    </rPh>
    <rPh sb="65" eb="67">
      <t>キノウ</t>
    </rPh>
    <rPh sb="74" eb="76">
      <t>カンコウ</t>
    </rPh>
    <rPh sb="77" eb="79">
      <t>コウラク</t>
    </rPh>
    <rPh sb="86" eb="88">
      <t>チュウシャ</t>
    </rPh>
    <rPh sb="88" eb="90">
      <t>ダイスウ</t>
    </rPh>
    <rPh sb="91" eb="93">
      <t>ゾウカ</t>
    </rPh>
    <rPh sb="95" eb="97">
      <t>カイテン</t>
    </rPh>
    <rPh sb="97" eb="98">
      <t>リツ</t>
    </rPh>
    <rPh sb="99" eb="100">
      <t>ア</t>
    </rPh>
    <rPh sb="105" eb="107">
      <t>イッテイ</t>
    </rPh>
    <rPh sb="108" eb="110">
      <t>シュウエキ</t>
    </rPh>
    <rPh sb="111" eb="112">
      <t>ア</t>
    </rPh>
    <phoneticPr fontId="6"/>
  </si>
  <si>
    <r>
      <t>　</t>
    </r>
    <r>
      <rPr>
        <sz val="11"/>
        <rFont val="ＭＳ ゴシック"/>
        <family val="3"/>
        <charset val="128"/>
      </rPr>
      <t>収益的収支比率や稼働率は類似施設の平均値を下回っているが、大規模な更新投資の必要がないため、黒字を保っている。
　また、市の観光拠点として位置する駐車場であるため、収益が安定している。今後も継続して、健全な経営を堅持したい。</t>
    </r>
    <rPh sb="1" eb="3">
      <t>シュウエキ</t>
    </rPh>
    <rPh sb="3" eb="4">
      <t>テキ</t>
    </rPh>
    <rPh sb="4" eb="5">
      <t>オサム</t>
    </rPh>
    <rPh sb="6" eb="8">
      <t>ヒリツ</t>
    </rPh>
    <rPh sb="9" eb="11">
      <t>カドウ</t>
    </rPh>
    <rPh sb="11" eb="12">
      <t>リツ</t>
    </rPh>
    <rPh sb="13" eb="15">
      <t>ルイジ</t>
    </rPh>
    <rPh sb="15" eb="17">
      <t>シセツ</t>
    </rPh>
    <rPh sb="18" eb="20">
      <t>ヘイキン</t>
    </rPh>
    <rPh sb="20" eb="21">
      <t>チ</t>
    </rPh>
    <rPh sb="22" eb="24">
      <t>シタマワ</t>
    </rPh>
    <rPh sb="30" eb="33">
      <t>ダイキボ</t>
    </rPh>
    <rPh sb="34" eb="36">
      <t>コウシン</t>
    </rPh>
    <rPh sb="36" eb="38">
      <t>トウシ</t>
    </rPh>
    <rPh sb="39" eb="41">
      <t>ヒツヨウ</t>
    </rPh>
    <rPh sb="61" eb="62">
      <t>シ</t>
    </rPh>
    <rPh sb="63" eb="65">
      <t>カンコウ</t>
    </rPh>
    <rPh sb="65" eb="67">
      <t>キョテン</t>
    </rPh>
    <rPh sb="70" eb="72">
      <t>イチ</t>
    </rPh>
    <rPh sb="74" eb="76">
      <t>チュウシャ</t>
    </rPh>
    <rPh sb="76" eb="77">
      <t>ジョウ</t>
    </rPh>
    <rPh sb="83" eb="85">
      <t>シュウエキ</t>
    </rPh>
    <rPh sb="86" eb="88">
      <t>アンテイ</t>
    </rPh>
    <rPh sb="93" eb="95">
      <t>コンゴ</t>
    </rPh>
    <rPh sb="96" eb="98">
      <t>ケイゾク</t>
    </rPh>
    <rPh sb="101" eb="103">
      <t>ケンゼン</t>
    </rPh>
    <rPh sb="104" eb="106">
      <t>ケイエイ</t>
    </rPh>
    <rPh sb="107" eb="109">
      <t>ケンジ</t>
    </rPh>
    <phoneticPr fontId="6"/>
  </si>
  <si>
    <t>　収益的収支比率について、黒字であり料金収入のみで、１００％以上の数値を得ているため、適正に維持管理ができていると考える。
　他会計補助金比率や、駐車台数１台あたりの他会計補助金額について、他会計より人件費や一般会計からの繰入金に頼ることなく０％で抑えられていることで独立採算制が取れている。
　売上高ＧＯＰ比率やＥＢＩＴＤＡについて、類似施設平均値より数値は高く、市営駐車場として定着し、ほぼ安定的な収益がある。駅に近く、市の観光拠点となっているためイベント時には満車になることもある。こういったことから高い収益を得られる要因と考えられる。</t>
    <rPh sb="1" eb="3">
      <t>シュウエキ</t>
    </rPh>
    <rPh sb="3" eb="4">
      <t>テキ</t>
    </rPh>
    <rPh sb="4" eb="6">
      <t>シュウシ</t>
    </rPh>
    <rPh sb="6" eb="8">
      <t>ヒリツ</t>
    </rPh>
    <rPh sb="13" eb="15">
      <t>クロジ</t>
    </rPh>
    <rPh sb="18" eb="20">
      <t>リョウキン</t>
    </rPh>
    <rPh sb="20" eb="22">
      <t>シュウニュウ</t>
    </rPh>
    <rPh sb="30" eb="32">
      <t>イジョウ</t>
    </rPh>
    <rPh sb="33" eb="35">
      <t>スウチ</t>
    </rPh>
    <rPh sb="36" eb="37">
      <t>エ</t>
    </rPh>
    <rPh sb="43" eb="45">
      <t>テキセイ</t>
    </rPh>
    <rPh sb="46" eb="48">
      <t>イジ</t>
    </rPh>
    <rPh sb="48" eb="50">
      <t>カンリ</t>
    </rPh>
    <rPh sb="73" eb="75">
      <t>チュウシャ</t>
    </rPh>
    <rPh sb="75" eb="77">
      <t>ダイスウ</t>
    </rPh>
    <rPh sb="95" eb="96">
      <t>タ</t>
    </rPh>
    <rPh sb="96" eb="98">
      <t>カイケイ</t>
    </rPh>
    <rPh sb="100" eb="102">
      <t>ジンケン</t>
    </rPh>
    <rPh sb="102" eb="103">
      <t>ヒ</t>
    </rPh>
    <rPh sb="104" eb="106">
      <t>イッパン</t>
    </rPh>
    <rPh sb="106" eb="108">
      <t>カイケイ</t>
    </rPh>
    <rPh sb="111" eb="113">
      <t>クリイレ</t>
    </rPh>
    <rPh sb="113" eb="114">
      <t>キン</t>
    </rPh>
    <rPh sb="115" eb="116">
      <t>タヨ</t>
    </rPh>
    <rPh sb="124" eb="125">
      <t>オサ</t>
    </rPh>
    <rPh sb="134" eb="136">
      <t>ドクリツ</t>
    </rPh>
    <rPh sb="136" eb="138">
      <t>サイサン</t>
    </rPh>
    <rPh sb="138" eb="139">
      <t>セイ</t>
    </rPh>
    <rPh sb="140" eb="141">
      <t>ト</t>
    </rPh>
    <rPh sb="148" eb="150">
      <t>ウリアゲ</t>
    </rPh>
    <rPh sb="150" eb="151">
      <t>ダカ</t>
    </rPh>
    <rPh sb="154" eb="156">
      <t>ヒリツ</t>
    </rPh>
    <rPh sb="168" eb="170">
      <t>ルイジ</t>
    </rPh>
    <rPh sb="170" eb="172">
      <t>シセツ</t>
    </rPh>
    <rPh sb="172" eb="175">
      <t>ヘイキンチ</t>
    </rPh>
    <rPh sb="177" eb="179">
      <t>スウチ</t>
    </rPh>
    <rPh sb="180" eb="181">
      <t>タカ</t>
    </rPh>
    <rPh sb="183" eb="185">
      <t>シエイ</t>
    </rPh>
    <rPh sb="185" eb="187">
      <t>チュウシャ</t>
    </rPh>
    <rPh sb="187" eb="188">
      <t>ジョウ</t>
    </rPh>
    <rPh sb="191" eb="193">
      <t>テイチャク</t>
    </rPh>
    <rPh sb="197" eb="200">
      <t>アンテイテキ</t>
    </rPh>
    <rPh sb="201" eb="203">
      <t>シュウエキ</t>
    </rPh>
    <rPh sb="207" eb="208">
      <t>エキ</t>
    </rPh>
    <rPh sb="209" eb="210">
      <t>チカ</t>
    </rPh>
    <rPh sb="212" eb="213">
      <t>シ</t>
    </rPh>
    <rPh sb="214" eb="216">
      <t>カンコウ</t>
    </rPh>
    <rPh sb="216" eb="218">
      <t>キョテン</t>
    </rPh>
    <rPh sb="230" eb="231">
      <t>ジ</t>
    </rPh>
    <rPh sb="233" eb="235">
      <t>マンシャ</t>
    </rPh>
    <rPh sb="253" eb="254">
      <t>タカ</t>
    </rPh>
    <rPh sb="255" eb="257">
      <t>シュウエキ</t>
    </rPh>
    <rPh sb="258" eb="259">
      <t>エ</t>
    </rPh>
    <rPh sb="262" eb="264">
      <t>ヨウイン</t>
    </rPh>
    <rPh sb="265" eb="266">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</si>
</sst>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230.7</c:v>
                </c:pt>
                <c:pt idx="1">
                  <c:v>209.5</c:v>
                </c:pt>
                <c:pt idx="2">
                  <c:v>203.9</c:v>
                </c:pt>
                <c:pt idx="3">
                  <c:v>214.3</c:v>
                </c:pt>
                <c:pt idx="4">
                  <c:v>210.3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4313088"/>
        <c:axId val="943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4313088"/>
        <c:axId val="94323456"/>
      </c:lineChart>
      <c:dateAx>
        <c:axId val="94313088"/>
        <c:scaling>
          <c:orientation val="minMax"/>
        </c:scaling>
        <c:delete val="1"/>
        <c:axPos val="b"/>
        <c:numFmt formatCode="ge" sourceLinked="1"/>
        <c:majorTickMark val="none"/>
        <c:minorTickMark val="none"/>
        <c:tickLblPos val="none"/>
        <c:crossAx val="94323456"/>
        <c:crosses val="autoZero"/>
        <c:auto val="1"/>
        <c:lblOffset val="100"/>
        <c:baseTimeUnit val="years"/>
      </c:dateAx>
      <c:valAx>
        <c:axId val="9432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6029312"/>
        <c:axId val="96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6029312"/>
        <c:axId val="96039680"/>
      </c:lineChart>
      <c:dateAx>
        <c:axId val="96029312"/>
        <c:scaling>
          <c:orientation val="minMax"/>
        </c:scaling>
        <c:delete val="1"/>
        <c:axPos val="b"/>
        <c:numFmt formatCode="ge" sourceLinked="1"/>
        <c:majorTickMark val="none"/>
        <c:minorTickMark val="none"/>
        <c:tickLblPos val="none"/>
        <c:crossAx val="96039680"/>
        <c:crosses val="autoZero"/>
        <c:auto val="1"/>
        <c:lblOffset val="100"/>
        <c:baseTimeUnit val="years"/>
      </c:dateAx>
      <c:valAx>
        <c:axId val="960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5758592"/>
        <c:axId val="957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5758592"/>
        <c:axId val="95768960"/>
      </c:lineChart>
      <c:dateAx>
        <c:axId val="95758592"/>
        <c:scaling>
          <c:orientation val="minMax"/>
        </c:scaling>
        <c:delete val="1"/>
        <c:axPos val="b"/>
        <c:numFmt formatCode="ge" sourceLinked="1"/>
        <c:majorTickMark val="none"/>
        <c:minorTickMark val="none"/>
        <c:tickLblPos val="none"/>
        <c:crossAx val="95768960"/>
        <c:crosses val="autoZero"/>
        <c:auto val="1"/>
        <c:lblOffset val="100"/>
        <c:baseTimeUnit val="years"/>
      </c:dateAx>
      <c:valAx>
        <c:axId val="9576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5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5799168"/>
        <c:axId val="958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5799168"/>
        <c:axId val="95809536"/>
      </c:lineChart>
      <c:dateAx>
        <c:axId val="95799168"/>
        <c:scaling>
          <c:orientation val="minMax"/>
        </c:scaling>
        <c:delete val="1"/>
        <c:axPos val="b"/>
        <c:numFmt formatCode="ge" sourceLinked="1"/>
        <c:majorTickMark val="none"/>
        <c:minorTickMark val="none"/>
        <c:tickLblPos val="none"/>
        <c:crossAx val="95809536"/>
        <c:crosses val="autoZero"/>
        <c:auto val="1"/>
        <c:lblOffset val="100"/>
        <c:baseTimeUnit val="years"/>
      </c:dateAx>
      <c:valAx>
        <c:axId val="9580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5911296"/>
        <c:axId val="959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5911296"/>
        <c:axId val="95913472"/>
      </c:lineChart>
      <c:dateAx>
        <c:axId val="95911296"/>
        <c:scaling>
          <c:orientation val="minMax"/>
        </c:scaling>
        <c:delete val="1"/>
        <c:axPos val="b"/>
        <c:numFmt formatCode="ge" sourceLinked="1"/>
        <c:majorTickMark val="none"/>
        <c:minorTickMark val="none"/>
        <c:tickLblPos val="none"/>
        <c:crossAx val="95913472"/>
        <c:crosses val="autoZero"/>
        <c:auto val="1"/>
        <c:lblOffset val="100"/>
        <c:baseTimeUnit val="years"/>
      </c:dateAx>
      <c:valAx>
        <c:axId val="9591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5951872"/>
        <c:axId val="959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5951872"/>
        <c:axId val="95962240"/>
      </c:lineChart>
      <c:dateAx>
        <c:axId val="95951872"/>
        <c:scaling>
          <c:orientation val="minMax"/>
        </c:scaling>
        <c:delete val="1"/>
        <c:axPos val="b"/>
        <c:numFmt formatCode="ge" sourceLinked="1"/>
        <c:majorTickMark val="none"/>
        <c:minorTickMark val="none"/>
        <c:tickLblPos val="none"/>
        <c:crossAx val="95962240"/>
        <c:crosses val="autoZero"/>
        <c:auto val="1"/>
        <c:lblOffset val="100"/>
        <c:baseTimeUnit val="years"/>
      </c:dateAx>
      <c:valAx>
        <c:axId val="9596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9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52.7</c:v>
                </c:pt>
                <c:pt idx="1">
                  <c:v>42.3</c:v>
                </c:pt>
                <c:pt idx="2">
                  <c:v>42</c:v>
                </c:pt>
                <c:pt idx="3">
                  <c:v>43.7</c:v>
                </c:pt>
                <c:pt idx="4">
                  <c:v>45.9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5995008"/>
        <c:axId val="959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5995008"/>
        <c:axId val="95996928"/>
      </c:lineChart>
      <c:dateAx>
        <c:axId val="95995008"/>
        <c:scaling>
          <c:orientation val="minMax"/>
        </c:scaling>
        <c:delete val="1"/>
        <c:axPos val="b"/>
        <c:numFmt formatCode="ge" sourceLinked="1"/>
        <c:majorTickMark val="none"/>
        <c:minorTickMark val="none"/>
        <c:tickLblPos val="none"/>
        <c:crossAx val="95996928"/>
        <c:crosses val="autoZero"/>
        <c:auto val="1"/>
        <c:lblOffset val="100"/>
        <c:baseTimeUnit val="years"/>
      </c:dateAx>
      <c:valAx>
        <c:axId val="9599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9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59.3</c:v>
                </c:pt>
                <c:pt idx="1">
                  <c:v>54.6</c:v>
                </c:pt>
                <c:pt idx="2">
                  <c:v>52.7</c:v>
                </c:pt>
                <c:pt idx="3">
                  <c:v>56.6</c:v>
                </c:pt>
                <c:pt idx="4">
                  <c:v>56.2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6113408"/>
        <c:axId val="96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6113408"/>
        <c:axId val="96115328"/>
      </c:lineChart>
      <c:dateAx>
        <c:axId val="96113408"/>
        <c:scaling>
          <c:orientation val="minMax"/>
        </c:scaling>
        <c:delete val="1"/>
        <c:axPos val="b"/>
        <c:numFmt formatCode="ge" sourceLinked="1"/>
        <c:majorTickMark val="none"/>
        <c:minorTickMark val="none"/>
        <c:tickLblPos val="none"/>
        <c:crossAx val="96115328"/>
        <c:crosses val="autoZero"/>
        <c:auto val="1"/>
        <c:lblOffset val="100"/>
        <c:baseTimeUnit val="years"/>
      </c:dateAx>
      <c:valAx>
        <c:axId val="9611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16729</c:v>
                </c:pt>
                <c:pt idx="1">
                  <c:v>13592</c:v>
                </c:pt>
                <c:pt idx="2">
                  <c:v>13090</c:v>
                </c:pt>
                <c:pt idx="3">
                  <c:v>14668</c:v>
                </c:pt>
                <c:pt idx="4">
                  <c:v>14460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6161152"/>
        <c:axId val="96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6161152"/>
        <c:axId val="96163328"/>
      </c:lineChart>
      <c:dateAx>
        <c:axId val="96161152"/>
        <c:scaling>
          <c:orientation val="minMax"/>
        </c:scaling>
        <c:delete val="1"/>
        <c:axPos val="b"/>
        <c:numFmt formatCode="ge" sourceLinked="1"/>
        <c:majorTickMark val="none"/>
        <c:minorTickMark val="none"/>
        <c:tickLblPos val="none"/>
        <c:crossAx val="96163328"/>
        <c:crosses val="autoZero"/>
        <c:auto val="1"/>
        <c:lblOffset val="100"/>
        <c:baseTimeUnit val="years"/>
      </c:dateAx>
      <c:valAx>
        <c:axId val="96163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16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4" t="str">
        <f>データ!H6&amp;"　"&amp;データ!I6</f>
        <v>三重県伊賀市　市営駐車場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130</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7059</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x14ac:dyDescent="0.15">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都市計画駐車場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t="str">
        <f>データ!R7</f>
        <v>-</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364</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111</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230.7</v>
      </c>
      <c r="V31" s="111"/>
      <c r="W31" s="111"/>
      <c r="X31" s="111"/>
      <c r="Y31" s="111"/>
      <c r="Z31" s="111"/>
      <c r="AA31" s="111"/>
      <c r="AB31" s="111"/>
      <c r="AC31" s="111"/>
      <c r="AD31" s="111"/>
      <c r="AE31" s="111"/>
      <c r="AF31" s="111"/>
      <c r="AG31" s="111"/>
      <c r="AH31" s="111"/>
      <c r="AI31" s="111"/>
      <c r="AJ31" s="111"/>
      <c r="AK31" s="111"/>
      <c r="AL31" s="111"/>
      <c r="AM31" s="111"/>
      <c r="AN31" s="111">
        <f>データ!Z7</f>
        <v>209.5</v>
      </c>
      <c r="AO31" s="111"/>
      <c r="AP31" s="111"/>
      <c r="AQ31" s="111"/>
      <c r="AR31" s="111"/>
      <c r="AS31" s="111"/>
      <c r="AT31" s="111"/>
      <c r="AU31" s="111"/>
      <c r="AV31" s="111"/>
      <c r="AW31" s="111"/>
      <c r="AX31" s="111"/>
      <c r="AY31" s="111"/>
      <c r="AZ31" s="111"/>
      <c r="BA31" s="111"/>
      <c r="BB31" s="111"/>
      <c r="BC31" s="111"/>
      <c r="BD31" s="111"/>
      <c r="BE31" s="111"/>
      <c r="BF31" s="111"/>
      <c r="BG31" s="111">
        <f>データ!AA7</f>
        <v>203.9</v>
      </c>
      <c r="BH31" s="111"/>
      <c r="BI31" s="111"/>
      <c r="BJ31" s="111"/>
      <c r="BK31" s="111"/>
      <c r="BL31" s="111"/>
      <c r="BM31" s="111"/>
      <c r="BN31" s="111"/>
      <c r="BO31" s="111"/>
      <c r="BP31" s="111"/>
      <c r="BQ31" s="111"/>
      <c r="BR31" s="111"/>
      <c r="BS31" s="111"/>
      <c r="BT31" s="111"/>
      <c r="BU31" s="111"/>
      <c r="BV31" s="111"/>
      <c r="BW31" s="111"/>
      <c r="BX31" s="111"/>
      <c r="BY31" s="111"/>
      <c r="BZ31" s="111">
        <f>データ!AB7</f>
        <v>214.3</v>
      </c>
      <c r="CA31" s="111"/>
      <c r="CB31" s="111"/>
      <c r="CC31" s="111"/>
      <c r="CD31" s="111"/>
      <c r="CE31" s="111"/>
      <c r="CF31" s="111"/>
      <c r="CG31" s="111"/>
      <c r="CH31" s="111"/>
      <c r="CI31" s="111"/>
      <c r="CJ31" s="111"/>
      <c r="CK31" s="111"/>
      <c r="CL31" s="111"/>
      <c r="CM31" s="111"/>
      <c r="CN31" s="111"/>
      <c r="CO31" s="111"/>
      <c r="CP31" s="111"/>
      <c r="CQ31" s="111"/>
      <c r="CR31" s="111"/>
      <c r="CS31" s="111">
        <f>データ!AC7</f>
        <v>210.3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52.7</v>
      </c>
      <c r="JD31" s="82"/>
      <c r="JE31" s="82"/>
      <c r="JF31" s="82"/>
      <c r="JG31" s="82"/>
      <c r="JH31" s="82"/>
      <c r="JI31" s="82"/>
      <c r="JJ31" s="82"/>
      <c r="JK31" s="82"/>
      <c r="JL31" s="82"/>
      <c r="JM31" s="82"/>
      <c r="JN31" s="82"/>
      <c r="JO31" s="82"/>
      <c r="JP31" s="82"/>
      <c r="JQ31" s="82"/>
      <c r="JR31" s="82"/>
      <c r="JS31" s="82"/>
      <c r="JT31" s="82"/>
      <c r="JU31" s="83"/>
      <c r="JV31" s="81">
        <f>データ!DL7</f>
        <v>42.3</v>
      </c>
      <c r="JW31" s="82"/>
      <c r="JX31" s="82"/>
      <c r="JY31" s="82"/>
      <c r="JZ31" s="82"/>
      <c r="KA31" s="82"/>
      <c r="KB31" s="82"/>
      <c r="KC31" s="82"/>
      <c r="KD31" s="82"/>
      <c r="KE31" s="82"/>
      <c r="KF31" s="82"/>
      <c r="KG31" s="82"/>
      <c r="KH31" s="82"/>
      <c r="KI31" s="82"/>
      <c r="KJ31" s="82"/>
      <c r="KK31" s="82"/>
      <c r="KL31" s="82"/>
      <c r="KM31" s="82"/>
      <c r="KN31" s="83"/>
      <c r="KO31" s="81">
        <f>データ!DM7</f>
        <v>42</v>
      </c>
      <c r="KP31" s="82"/>
      <c r="KQ31" s="82"/>
      <c r="KR31" s="82"/>
      <c r="KS31" s="82"/>
      <c r="KT31" s="82"/>
      <c r="KU31" s="82"/>
      <c r="KV31" s="82"/>
      <c r="KW31" s="82"/>
      <c r="KX31" s="82"/>
      <c r="KY31" s="82"/>
      <c r="KZ31" s="82"/>
      <c r="LA31" s="82"/>
      <c r="LB31" s="82"/>
      <c r="LC31" s="82"/>
      <c r="LD31" s="82"/>
      <c r="LE31" s="82"/>
      <c r="LF31" s="82"/>
      <c r="LG31" s="83"/>
      <c r="LH31" s="81">
        <f>データ!DN7</f>
        <v>43.7</v>
      </c>
      <c r="LI31" s="82"/>
      <c r="LJ31" s="82"/>
      <c r="LK31" s="82"/>
      <c r="LL31" s="82"/>
      <c r="LM31" s="82"/>
      <c r="LN31" s="82"/>
      <c r="LO31" s="82"/>
      <c r="LP31" s="82"/>
      <c r="LQ31" s="82"/>
      <c r="LR31" s="82"/>
      <c r="LS31" s="82"/>
      <c r="LT31" s="82"/>
      <c r="LU31" s="82"/>
      <c r="LV31" s="82"/>
      <c r="LW31" s="82"/>
      <c r="LX31" s="82"/>
      <c r="LY31" s="82"/>
      <c r="LZ31" s="83"/>
      <c r="MA31" s="81">
        <f>データ!DO7</f>
        <v>45.9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5" t="s">
        <v>132</v>
      </c>
      <c r="NE49" s="116"/>
      <c r="NF49" s="116"/>
      <c r="NG49" s="116"/>
      <c r="NH49" s="116"/>
      <c r="NI49" s="116"/>
      <c r="NJ49" s="116"/>
      <c r="NK49" s="116"/>
      <c r="NL49" s="116"/>
      <c r="NM49" s="116"/>
      <c r="NN49" s="116"/>
      <c r="NO49" s="116"/>
      <c r="NP49" s="116"/>
      <c r="NQ49" s="116"/>
      <c r="NR49" s="117"/>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5"/>
      <c r="NE50" s="116"/>
      <c r="NF50" s="116"/>
      <c r="NG50" s="116"/>
      <c r="NH50" s="116"/>
      <c r="NI50" s="116"/>
      <c r="NJ50" s="116"/>
      <c r="NK50" s="116"/>
      <c r="NL50" s="116"/>
      <c r="NM50" s="116"/>
      <c r="NN50" s="116"/>
      <c r="NO50" s="116"/>
      <c r="NP50" s="116"/>
      <c r="NQ50" s="116"/>
      <c r="NR50" s="117"/>
    </row>
    <row r="51" spans="1:382" ht="13.5" customHeight="1" x14ac:dyDescent="0.15">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115"/>
      <c r="NE51" s="116"/>
      <c r="NF51" s="116"/>
      <c r="NG51" s="116"/>
      <c r="NH51" s="116"/>
      <c r="NI51" s="116"/>
      <c r="NJ51" s="116"/>
      <c r="NK51" s="116"/>
      <c r="NL51" s="116"/>
      <c r="NM51" s="116"/>
      <c r="NN51" s="116"/>
      <c r="NO51" s="116"/>
      <c r="NP51" s="116"/>
      <c r="NQ51" s="116"/>
      <c r="NR51" s="117"/>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59.3</v>
      </c>
      <c r="EM52" s="111"/>
      <c r="EN52" s="111"/>
      <c r="EO52" s="111"/>
      <c r="EP52" s="111"/>
      <c r="EQ52" s="111"/>
      <c r="ER52" s="111"/>
      <c r="ES52" s="111"/>
      <c r="ET52" s="111"/>
      <c r="EU52" s="111"/>
      <c r="EV52" s="111"/>
      <c r="EW52" s="111"/>
      <c r="EX52" s="111"/>
      <c r="EY52" s="111"/>
      <c r="EZ52" s="111"/>
      <c r="FA52" s="111"/>
      <c r="FB52" s="111"/>
      <c r="FC52" s="111"/>
      <c r="FD52" s="111"/>
      <c r="FE52" s="111">
        <f>データ!BG7</f>
        <v>54.6</v>
      </c>
      <c r="FF52" s="111"/>
      <c r="FG52" s="111"/>
      <c r="FH52" s="111"/>
      <c r="FI52" s="111"/>
      <c r="FJ52" s="111"/>
      <c r="FK52" s="111"/>
      <c r="FL52" s="111"/>
      <c r="FM52" s="111"/>
      <c r="FN52" s="111"/>
      <c r="FO52" s="111"/>
      <c r="FP52" s="111"/>
      <c r="FQ52" s="111"/>
      <c r="FR52" s="111"/>
      <c r="FS52" s="111"/>
      <c r="FT52" s="111"/>
      <c r="FU52" s="111"/>
      <c r="FV52" s="111"/>
      <c r="FW52" s="111"/>
      <c r="FX52" s="111">
        <f>データ!BH7</f>
        <v>52.7</v>
      </c>
      <c r="FY52" s="111"/>
      <c r="FZ52" s="111"/>
      <c r="GA52" s="111"/>
      <c r="GB52" s="111"/>
      <c r="GC52" s="111"/>
      <c r="GD52" s="111"/>
      <c r="GE52" s="111"/>
      <c r="GF52" s="111"/>
      <c r="GG52" s="111"/>
      <c r="GH52" s="111"/>
      <c r="GI52" s="111"/>
      <c r="GJ52" s="111"/>
      <c r="GK52" s="111"/>
      <c r="GL52" s="111"/>
      <c r="GM52" s="111"/>
      <c r="GN52" s="111"/>
      <c r="GO52" s="111"/>
      <c r="GP52" s="111"/>
      <c r="GQ52" s="111">
        <f>データ!BI7</f>
        <v>56.6</v>
      </c>
      <c r="GR52" s="111"/>
      <c r="GS52" s="111"/>
      <c r="GT52" s="111"/>
      <c r="GU52" s="111"/>
      <c r="GV52" s="111"/>
      <c r="GW52" s="111"/>
      <c r="GX52" s="111"/>
      <c r="GY52" s="111"/>
      <c r="GZ52" s="111"/>
      <c r="HA52" s="111"/>
      <c r="HB52" s="111"/>
      <c r="HC52" s="111"/>
      <c r="HD52" s="111"/>
      <c r="HE52" s="111"/>
      <c r="HF52" s="111"/>
      <c r="HG52" s="111"/>
      <c r="HH52" s="111"/>
      <c r="HI52" s="111"/>
      <c r="HJ52" s="111">
        <f>データ!BJ7</f>
        <v>56.2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16729</v>
      </c>
      <c r="JD52" s="110"/>
      <c r="JE52" s="110"/>
      <c r="JF52" s="110"/>
      <c r="JG52" s="110"/>
      <c r="JH52" s="110"/>
      <c r="JI52" s="110"/>
      <c r="JJ52" s="110"/>
      <c r="JK52" s="110"/>
      <c r="JL52" s="110"/>
      <c r="JM52" s="110"/>
      <c r="JN52" s="110"/>
      <c r="JO52" s="110"/>
      <c r="JP52" s="110"/>
      <c r="JQ52" s="110"/>
      <c r="JR52" s="110"/>
      <c r="JS52" s="110"/>
      <c r="JT52" s="110"/>
      <c r="JU52" s="110"/>
      <c r="JV52" s="110">
        <f>データ!BR7</f>
        <v>13592</v>
      </c>
      <c r="JW52" s="110"/>
      <c r="JX52" s="110"/>
      <c r="JY52" s="110"/>
      <c r="JZ52" s="110"/>
      <c r="KA52" s="110"/>
      <c r="KB52" s="110"/>
      <c r="KC52" s="110"/>
      <c r="KD52" s="110"/>
      <c r="KE52" s="110"/>
      <c r="KF52" s="110"/>
      <c r="KG52" s="110"/>
      <c r="KH52" s="110"/>
      <c r="KI52" s="110"/>
      <c r="KJ52" s="110"/>
      <c r="KK52" s="110"/>
      <c r="KL52" s="110"/>
      <c r="KM52" s="110"/>
      <c r="KN52" s="110"/>
      <c r="KO52" s="110">
        <f>データ!BS7</f>
        <v>13090</v>
      </c>
      <c r="KP52" s="110"/>
      <c r="KQ52" s="110"/>
      <c r="KR52" s="110"/>
      <c r="KS52" s="110"/>
      <c r="KT52" s="110"/>
      <c r="KU52" s="110"/>
      <c r="KV52" s="110"/>
      <c r="KW52" s="110"/>
      <c r="KX52" s="110"/>
      <c r="KY52" s="110"/>
      <c r="KZ52" s="110"/>
      <c r="LA52" s="110"/>
      <c r="LB52" s="110"/>
      <c r="LC52" s="110"/>
      <c r="LD52" s="110"/>
      <c r="LE52" s="110"/>
      <c r="LF52" s="110"/>
      <c r="LG52" s="110"/>
      <c r="LH52" s="110">
        <f>データ!BT7</f>
        <v>14668</v>
      </c>
      <c r="LI52" s="110"/>
      <c r="LJ52" s="110"/>
      <c r="LK52" s="110"/>
      <c r="LL52" s="110"/>
      <c r="LM52" s="110"/>
      <c r="LN52" s="110"/>
      <c r="LO52" s="110"/>
      <c r="LP52" s="110"/>
      <c r="LQ52" s="110"/>
      <c r="LR52" s="110"/>
      <c r="LS52" s="110"/>
      <c r="LT52" s="110"/>
      <c r="LU52" s="110"/>
      <c r="LV52" s="110"/>
      <c r="LW52" s="110"/>
      <c r="LX52" s="110"/>
      <c r="LY52" s="110"/>
      <c r="LZ52" s="110"/>
      <c r="MA52" s="110">
        <f>データ!BU7</f>
        <v>14460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15"/>
      <c r="NE52" s="116"/>
      <c r="NF52" s="116"/>
      <c r="NG52" s="116"/>
      <c r="NH52" s="116"/>
      <c r="NI52" s="116"/>
      <c r="NJ52" s="116"/>
      <c r="NK52" s="116"/>
      <c r="NL52" s="116"/>
      <c r="NM52" s="116"/>
      <c r="NN52" s="116"/>
      <c r="NO52" s="116"/>
      <c r="NP52" s="116"/>
      <c r="NQ52" s="116"/>
      <c r="NR52" s="117"/>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15"/>
      <c r="NE53" s="116"/>
      <c r="NF53" s="116"/>
      <c r="NG53" s="116"/>
      <c r="NH53" s="116"/>
      <c r="NI53" s="116"/>
      <c r="NJ53" s="116"/>
      <c r="NK53" s="116"/>
      <c r="NL53" s="116"/>
      <c r="NM53" s="116"/>
      <c r="NN53" s="116"/>
      <c r="NO53" s="116"/>
      <c r="NP53" s="116"/>
      <c r="NQ53" s="116"/>
      <c r="NR53" s="117"/>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5"/>
      <c r="NE54" s="116"/>
      <c r="NF54" s="116"/>
      <c r="NG54" s="116"/>
      <c r="NH54" s="116"/>
      <c r="NI54" s="116"/>
      <c r="NJ54" s="116"/>
      <c r="NK54" s="116"/>
      <c r="NL54" s="116"/>
      <c r="NM54" s="116"/>
      <c r="NN54" s="116"/>
      <c r="NO54" s="116"/>
      <c r="NP54" s="116"/>
      <c r="NQ54" s="116"/>
      <c r="NR54" s="117"/>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5"/>
      <c r="NE55" s="116"/>
      <c r="NF55" s="116"/>
      <c r="NG55" s="116"/>
      <c r="NH55" s="116"/>
      <c r="NI55" s="116"/>
      <c r="NJ55" s="116"/>
      <c r="NK55" s="116"/>
      <c r="NL55" s="116"/>
      <c r="NM55" s="116"/>
      <c r="NN55" s="116"/>
      <c r="NO55" s="116"/>
      <c r="NP55" s="116"/>
      <c r="NQ55" s="116"/>
      <c r="NR55" s="117"/>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5"/>
      <c r="NE56" s="116"/>
      <c r="NF56" s="116"/>
      <c r="NG56" s="116"/>
      <c r="NH56" s="116"/>
      <c r="NI56" s="116"/>
      <c r="NJ56" s="116"/>
      <c r="NK56" s="116"/>
      <c r="NL56" s="116"/>
      <c r="NM56" s="116"/>
      <c r="NN56" s="116"/>
      <c r="NO56" s="116"/>
      <c r="NP56" s="116"/>
      <c r="NQ56" s="116"/>
      <c r="NR56" s="117"/>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5"/>
      <c r="NE57" s="116"/>
      <c r="NF57" s="116"/>
      <c r="NG57" s="116"/>
      <c r="NH57" s="116"/>
      <c r="NI57" s="116"/>
      <c r="NJ57" s="116"/>
      <c r="NK57" s="116"/>
      <c r="NL57" s="116"/>
      <c r="NM57" s="116"/>
      <c r="NN57" s="116"/>
      <c r="NO57" s="116"/>
      <c r="NP57" s="116"/>
      <c r="NQ57" s="116"/>
      <c r="NR57" s="117"/>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5"/>
      <c r="NE58" s="116"/>
      <c r="NF58" s="116"/>
      <c r="NG58" s="116"/>
      <c r="NH58" s="116"/>
      <c r="NI58" s="116"/>
      <c r="NJ58" s="116"/>
      <c r="NK58" s="116"/>
      <c r="NL58" s="116"/>
      <c r="NM58" s="116"/>
      <c r="NN58" s="116"/>
      <c r="NO58" s="116"/>
      <c r="NP58" s="116"/>
      <c r="NQ58" s="116"/>
      <c r="NR58" s="117"/>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5"/>
      <c r="NE59" s="116"/>
      <c r="NF59" s="116"/>
      <c r="NG59" s="116"/>
      <c r="NH59" s="116"/>
      <c r="NI59" s="116"/>
      <c r="NJ59" s="116"/>
      <c r="NK59" s="116"/>
      <c r="NL59" s="116"/>
      <c r="NM59" s="116"/>
      <c r="NN59" s="116"/>
      <c r="NO59" s="116"/>
      <c r="NP59" s="116"/>
      <c r="NQ59" s="116"/>
      <c r="NR59" s="117"/>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5"/>
      <c r="NE60" s="116"/>
      <c r="NF60" s="116"/>
      <c r="NG60" s="116"/>
      <c r="NH60" s="116"/>
      <c r="NI60" s="116"/>
      <c r="NJ60" s="116"/>
      <c r="NK60" s="116"/>
      <c r="NL60" s="116"/>
      <c r="NM60" s="116"/>
      <c r="NN60" s="116"/>
      <c r="NO60" s="116"/>
      <c r="NP60" s="116"/>
      <c r="NQ60" s="116"/>
      <c r="NR60" s="117"/>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5"/>
      <c r="NE61" s="116"/>
      <c r="NF61" s="116"/>
      <c r="NG61" s="116"/>
      <c r="NH61" s="116"/>
      <c r="NI61" s="116"/>
      <c r="NJ61" s="116"/>
      <c r="NK61" s="116"/>
      <c r="NL61" s="116"/>
      <c r="NM61" s="116"/>
      <c r="NN61" s="116"/>
      <c r="NO61" s="116"/>
      <c r="NP61" s="116"/>
      <c r="NQ61" s="116"/>
      <c r="NR61" s="117"/>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5"/>
      <c r="NE62" s="116"/>
      <c r="NF62" s="116"/>
      <c r="NG62" s="116"/>
      <c r="NH62" s="116"/>
      <c r="NI62" s="116"/>
      <c r="NJ62" s="116"/>
      <c r="NK62" s="116"/>
      <c r="NL62" s="116"/>
      <c r="NM62" s="116"/>
      <c r="NN62" s="116"/>
      <c r="NO62" s="116"/>
      <c r="NP62" s="116"/>
      <c r="NQ62" s="116"/>
      <c r="NR62" s="117"/>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5"/>
      <c r="NE63" s="116"/>
      <c r="NF63" s="116"/>
      <c r="NG63" s="116"/>
      <c r="NH63" s="116"/>
      <c r="NI63" s="116"/>
      <c r="NJ63" s="116"/>
      <c r="NK63" s="116"/>
      <c r="NL63" s="116"/>
      <c r="NM63" s="116"/>
      <c r="NN63" s="116"/>
      <c r="NO63" s="116"/>
      <c r="NP63" s="116"/>
      <c r="NQ63" s="116"/>
      <c r="NR63" s="117"/>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800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242161</v>
      </c>
      <c r="D6" s="61">
        <f t="shared" si="1"/>
        <v>47</v>
      </c>
      <c r="E6" s="61">
        <f t="shared" si="1"/>
        <v>14</v>
      </c>
      <c r="F6" s="61">
        <f t="shared" si="1"/>
        <v>0</v>
      </c>
      <c r="G6" s="61">
        <f t="shared" si="1"/>
        <v>1</v>
      </c>
      <c r="H6" s="61" t="str">
        <f>SUBSTITUTE(H8,"　","")</f>
        <v>三重県伊賀市</v>
      </c>
      <c r="I6" s="61" t="str">
        <f t="shared" si="1"/>
        <v>市営駐車場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t="str">
        <f t="shared" si="1"/>
        <v>-</v>
      </c>
      <c r="S6" s="63" t="str">
        <f t="shared" si="1"/>
        <v>公共施設</v>
      </c>
      <c r="T6" s="63" t="str">
        <f t="shared" si="1"/>
        <v>無</v>
      </c>
      <c r="U6" s="64">
        <f t="shared" si="1"/>
        <v>7059</v>
      </c>
      <c r="V6" s="64">
        <f t="shared" si="1"/>
        <v>364</v>
      </c>
      <c r="W6" s="64">
        <f t="shared" si="1"/>
        <v>111</v>
      </c>
      <c r="X6" s="63" t="str">
        <f t="shared" si="1"/>
        <v>導入なし</v>
      </c>
      <c r="Y6" s="65">
        <f>IF(Y8="-",NA(),Y8)</f>
        <v>230.7</v>
      </c>
      <c r="Z6" s="65">
        <f t="shared" ref="Z6:AH6" si="2">IF(Z8="-",NA(),Z8)</f>
        <v>209.5</v>
      </c>
      <c r="AA6" s="65">
        <f t="shared" si="2"/>
        <v>203.9</v>
      </c>
      <c r="AB6" s="65">
        <f t="shared" si="2"/>
        <v>214.3</v>
      </c>
      <c r="AC6" s="65">
        <f t="shared" si="2"/>
        <v>210.3</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59.3</v>
      </c>
      <c r="BG6" s="65">
        <f t="shared" ref="BG6:BO6" si="5">IF(BG8="-",NA(),BG8)</f>
        <v>54.6</v>
      </c>
      <c r="BH6" s="65">
        <f t="shared" si="5"/>
        <v>52.7</v>
      </c>
      <c r="BI6" s="65">
        <f t="shared" si="5"/>
        <v>56.6</v>
      </c>
      <c r="BJ6" s="65">
        <f t="shared" si="5"/>
        <v>56.2</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16729</v>
      </c>
      <c r="BR6" s="66">
        <f t="shared" ref="BR6:BZ6" si="6">IF(BR8="-",NA(),BR8)</f>
        <v>13592</v>
      </c>
      <c r="BS6" s="66">
        <f t="shared" si="6"/>
        <v>13090</v>
      </c>
      <c r="BT6" s="66">
        <f t="shared" si="6"/>
        <v>14668</v>
      </c>
      <c r="BU6" s="66">
        <f t="shared" si="6"/>
        <v>14460</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800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52.7</v>
      </c>
      <c r="DL6" s="65">
        <f t="shared" ref="DL6:DT6" si="9">IF(DL8="-",NA(),DL8)</f>
        <v>42.3</v>
      </c>
      <c r="DM6" s="65">
        <f t="shared" si="9"/>
        <v>42</v>
      </c>
      <c r="DN6" s="65">
        <f t="shared" si="9"/>
        <v>43.7</v>
      </c>
      <c r="DO6" s="65">
        <f t="shared" si="9"/>
        <v>45.9</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242161</v>
      </c>
      <c r="D7" s="61">
        <f t="shared" si="10"/>
        <v>47</v>
      </c>
      <c r="E7" s="61">
        <f t="shared" si="10"/>
        <v>14</v>
      </c>
      <c r="F7" s="61">
        <f t="shared" si="10"/>
        <v>0</v>
      </c>
      <c r="G7" s="61">
        <f t="shared" si="10"/>
        <v>1</v>
      </c>
      <c r="H7" s="61" t="str">
        <f t="shared" si="10"/>
        <v>三重県　伊賀市</v>
      </c>
      <c r="I7" s="61" t="str">
        <f t="shared" si="10"/>
        <v>市営駐車場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t="str">
        <f t="shared" si="10"/>
        <v>-</v>
      </c>
      <c r="S7" s="63" t="str">
        <f t="shared" si="10"/>
        <v>公共施設</v>
      </c>
      <c r="T7" s="63" t="str">
        <f t="shared" si="10"/>
        <v>無</v>
      </c>
      <c r="U7" s="64">
        <f t="shared" si="10"/>
        <v>7059</v>
      </c>
      <c r="V7" s="64">
        <f t="shared" si="10"/>
        <v>364</v>
      </c>
      <c r="W7" s="64">
        <f t="shared" si="10"/>
        <v>111</v>
      </c>
      <c r="X7" s="63" t="str">
        <f t="shared" si="10"/>
        <v>導入なし</v>
      </c>
      <c r="Y7" s="65">
        <f>Y8</f>
        <v>230.7</v>
      </c>
      <c r="Z7" s="65">
        <f t="shared" ref="Z7:AH7" si="11">Z8</f>
        <v>209.5</v>
      </c>
      <c r="AA7" s="65">
        <f t="shared" si="11"/>
        <v>203.9</v>
      </c>
      <c r="AB7" s="65">
        <f t="shared" si="11"/>
        <v>214.3</v>
      </c>
      <c r="AC7" s="65">
        <f t="shared" si="11"/>
        <v>210.3</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59.3</v>
      </c>
      <c r="BG7" s="65">
        <f t="shared" ref="BG7:BO7" si="14">BG8</f>
        <v>54.6</v>
      </c>
      <c r="BH7" s="65">
        <f t="shared" si="14"/>
        <v>52.7</v>
      </c>
      <c r="BI7" s="65">
        <f t="shared" si="14"/>
        <v>56.6</v>
      </c>
      <c r="BJ7" s="65">
        <f t="shared" si="14"/>
        <v>56.2</v>
      </c>
      <c r="BK7" s="65">
        <f t="shared" si="14"/>
        <v>38.799999999999997</v>
      </c>
      <c r="BL7" s="65">
        <f t="shared" si="14"/>
        <v>37.6</v>
      </c>
      <c r="BM7" s="65">
        <f t="shared" si="14"/>
        <v>37.700000000000003</v>
      </c>
      <c r="BN7" s="65">
        <f t="shared" si="14"/>
        <v>38.5</v>
      </c>
      <c r="BO7" s="65">
        <f t="shared" si="14"/>
        <v>37.6</v>
      </c>
      <c r="BP7" s="62"/>
      <c r="BQ7" s="66">
        <f>BQ8</f>
        <v>16729</v>
      </c>
      <c r="BR7" s="66">
        <f t="shared" ref="BR7:BZ7" si="15">BR8</f>
        <v>13592</v>
      </c>
      <c r="BS7" s="66">
        <f t="shared" si="15"/>
        <v>13090</v>
      </c>
      <c r="BT7" s="66">
        <f t="shared" si="15"/>
        <v>14668</v>
      </c>
      <c r="BU7" s="66">
        <f t="shared" si="15"/>
        <v>14460</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800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52.7</v>
      </c>
      <c r="DL7" s="65">
        <f t="shared" ref="DL7:DT7" si="17">DL8</f>
        <v>42.3</v>
      </c>
      <c r="DM7" s="65">
        <f t="shared" si="17"/>
        <v>42</v>
      </c>
      <c r="DN7" s="65">
        <f t="shared" si="17"/>
        <v>43.7</v>
      </c>
      <c r="DO7" s="65">
        <f t="shared" si="17"/>
        <v>45.9</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242161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t="s">
        <v>117</v>
      </c>
      <c r="S8" s="70" t="s">
        <v>122</v>
      </c>
      <c r="T8" s="70" t="s">
        <v>123</v>
      </c>
      <c r="U8" s="71">
        <v>7059</v>
      </c>
      <c r="V8" s="71">
        <v>364</v>
      </c>
      <c r="W8" s="71">
        <v>111</v>
      </c>
      <c r="X8" s="70" t="s">
        <v>124</v>
      </c>
      <c r="Y8" s="72">
        <v>230.7</v>
      </c>
      <c r="Z8" s="72">
        <v>209.5</v>
      </c>
      <c r="AA8" s="72">
        <v>203.9</v>
      </c>
      <c r="AB8" s="72">
        <v>214.3</v>
      </c>
      <c r="AC8" s="72">
        <v>210.3</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59.3</v>
      </c>
      <c r="BG8" s="72">
        <v>54.6</v>
      </c>
      <c r="BH8" s="72">
        <v>52.7</v>
      </c>
      <c r="BI8" s="72">
        <v>56.6</v>
      </c>
      <c r="BJ8" s="72">
        <v>56.2</v>
      </c>
      <c r="BK8" s="72">
        <v>38.799999999999997</v>
      </c>
      <c r="BL8" s="72">
        <v>37.6</v>
      </c>
      <c r="BM8" s="72">
        <v>37.700000000000003</v>
      </c>
      <c r="BN8" s="72">
        <v>38.5</v>
      </c>
      <c r="BO8" s="72">
        <v>37.6</v>
      </c>
      <c r="BP8" s="69">
        <v>45.2</v>
      </c>
      <c r="BQ8" s="73">
        <v>16729</v>
      </c>
      <c r="BR8" s="73">
        <v>13592</v>
      </c>
      <c r="BS8" s="73">
        <v>13090</v>
      </c>
      <c r="BT8" s="74">
        <v>14668</v>
      </c>
      <c r="BU8" s="74">
        <v>14460</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800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52.7</v>
      </c>
      <c r="DL8" s="72">
        <v>42.3</v>
      </c>
      <c r="DM8" s="72">
        <v>42</v>
      </c>
      <c r="DN8" s="72">
        <v>43.7</v>
      </c>
      <c r="DO8" s="72">
        <v>45.9</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2018-03-20T06:16:25Z</cp:lastPrinted>
  <dcterms:created xsi:type="dcterms:W3CDTF">2018-02-09T01:48:49Z</dcterms:created>
  <dcterms:modified xsi:type="dcterms:W3CDTF">2018-03-20T06:16:55Z</dcterms:modified>
</cp:coreProperties>
</file>