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YOStusZ67CiNQOBm9J2L2jR0Ewbp00J7L3Ek5Or68f0f7C6IAl4exi+m9JQSGBfV0c/38vrqOWh5mRvjMOOKVQ==" workbookSaltValue="72uVtXcvo1z1aJ1FAI+riA==" workbookSpinCount="100000" lockStructure="1"/>
  <bookViews>
    <workbookView xWindow="0" yWindow="30" windowWidth="10305" windowHeight="9570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DP7" i="5"/>
  <c r="DO7" i="5"/>
  <c r="DN7" i="5"/>
  <c r="DM7" i="5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DC7" i="5"/>
  <c r="DB7" i="5"/>
  <c r="LE77" i="4" s="1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N32" i="4" s="1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C53" i="4"/>
  <c r="HJ53" i="4"/>
  <c r="GQ53" i="4"/>
  <c r="FE53" i="4"/>
  <c r="EL53" i="4"/>
  <c r="CS53" i="4"/>
  <c r="BZ53" i="4"/>
  <c r="BG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AN52" i="4"/>
  <c r="U52" i="4"/>
  <c r="MA32" i="4"/>
  <c r="KO32" i="4"/>
  <c r="JV32" i="4"/>
  <c r="JC32" i="4"/>
  <c r="HJ32" i="4"/>
  <c r="GQ32" i="4"/>
  <c r="FX32" i="4"/>
  <c r="FE32" i="4"/>
  <c r="EL32" i="4"/>
  <c r="CS32" i="4"/>
  <c r="BZ32" i="4"/>
  <c r="BG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MI76" i="4" l="1"/>
  <c r="HJ51" i="4"/>
  <c r="MA30" i="4"/>
  <c r="MA51" i="4"/>
  <c r="IT76" i="4"/>
  <c r="CS51" i="4"/>
  <c r="HJ30" i="4"/>
  <c r="BZ76" i="4"/>
  <c r="CS30" i="4"/>
  <c r="C11" i="5"/>
  <c r="D11" i="5"/>
  <c r="E11" i="5"/>
  <c r="B11" i="5"/>
  <c r="BZ30" i="4" l="1"/>
  <c r="BK76" i="4"/>
  <c r="LH51" i="4"/>
  <c r="GQ30" i="4"/>
  <c r="LT76" i="4"/>
  <c r="GQ51" i="4"/>
  <c r="LH30" i="4"/>
  <c r="IE76" i="4"/>
  <c r="BZ51" i="4"/>
  <c r="BG30" i="4"/>
  <c r="HP76" i="4"/>
  <c r="AV76" i="4"/>
  <c r="KO51" i="4"/>
  <c r="KO30" i="4"/>
  <c r="BG51" i="4"/>
  <c r="LE76" i="4"/>
  <c r="FX51" i="4"/>
  <c r="FX30" i="4"/>
  <c r="HA76" i="4"/>
  <c r="AN51" i="4"/>
  <c r="FE30" i="4"/>
  <c r="AG76" i="4"/>
  <c r="JV51" i="4"/>
  <c r="KP76" i="4"/>
  <c r="JV30" i="4"/>
  <c r="AN30" i="4"/>
  <c r="FE51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<sst xmlns="http://schemas.openxmlformats.org/spreadsheetml/2006/main" count="286" uniqueCount="138">
  <si>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</si>
  <si>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</si>
  <si>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</si>
  <si>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</si>
  <si>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</si>
  <si>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</si>
  <si>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</si>
  <si>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</si>
  <si>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</si>
  <si>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</si>
  <si>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</si>
  <si>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</si>
  <si>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</si>
  <si>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</si>
  <si>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</si>
  <si>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</si>
  <si>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</si>
  <si>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</si>
  <si>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</si>
  <si>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</si>
  <si>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</si>
  <si>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</si>
  <si>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</si>
  <si>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</si>
  <si>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</si>
  <si>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</si>
  <si>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</si>
  <si>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</si>
  <si>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</si>
  <si>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</si>
  <si>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</si>
  <si>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</si>
  <si>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</si>
  <si>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</si>
  <si>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</si>
  <si>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</si>
  <si>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</si>
  <si>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</si>
  <si>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</si>
  <si>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</si>
  <si>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</si>
  <si>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</si>
  <si>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</si>
  <si>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</si>
  <si>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</si>
  <si>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</si>
  <si>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</si>
  <si>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</si>
  <si>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</si>
  <si>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</si>
  <si>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</si>
  <si>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</si>
  <si>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</si>
  <si>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</si>
  <si>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</si>
  <si>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</si>
  <si>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</si>
  <si>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</si>
  <si>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</si>
  <si>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</si>
  <si>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</si>
  <si>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</si>
  <si>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</si>
  <si>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</si>
  <si>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</si>
  <si>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</si>
  <si>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</si>
  <si>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</si>
  <si>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</si>
  <si>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</si>
  <si>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</si>
  <si>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</si>
  <si>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</si>
  <si>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</si>
  <si>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</si>
  <si>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</si>
  <si>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</si>
  <si>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</si>
  <si>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</si>
  <si>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</si>
  <si>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</si>
  <si>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</si>
  <si>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</si>
  <si>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</si>
  <si>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</si>
  <si>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</si>
  <si>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</si>
  <si>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</si>
  <si>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</si>
  <si>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</si>
  <si>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</si>
  <si>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</si>
  <si>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</si>
  <si>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</si>
  <si>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</si>
  <si>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</si>
  <si>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</si>
  <si>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</si>
  <si>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</si>
  <si>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</si>
  <si>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</si>
  <si>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</si>
  <si>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</si>
  <si>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</si>
  <si>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</si>
  <si>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</si>
  <si>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</si>
  <si>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</si>
  <si>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</si>
  <si>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</si>
  <si>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</si>
  <si>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</si>
  <si>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</si>
  <si>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</si>
  <si>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</si>
  <si>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 xml:space="preserve"> </t>
    <phoneticPr fontId="9"/>
  </si>
  <si>
    <t>三重県　四日市市</t>
  </si>
  <si>
    <t>市営駐車場</t>
  </si>
  <si>
    <t>法非適用</t>
  </si>
  <si>
    <t>駐車場整備事業</t>
  </si>
  <si>
    <t>-</t>
  </si>
  <si>
    <t>Ａ１Ｂ２</t>
  </si>
  <si>
    <t>該当数値なし</t>
  </si>
  <si>
    <t>都市計画駐車場</t>
  </si>
  <si>
    <t>立体式</t>
  </si>
  <si>
    <t>公共施設</t>
  </si>
  <si>
    <t>有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</si>
  <si>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</si>
  <si>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</si>
  <si>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</si>
  <si>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</si>
  <si>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</si>
  <si>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</si>
  <si>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平成25年度では、平成24年度から実施した一部無料化による減収及び人件費の増により、単年度の収支が赤字となりましたが、それ以降、経費の削減に努め、黒字で推移しています。
なお、無料利用者の割合が高いことから、類似施設平均値に比べて、収益的収支比率、売上高GOP比率ともに低くなっています。
また、一般会計からの繰入金等を収入していないため、他会計補助金比率、他会計補助金額ともに０となっています。
本施設では、黒字分を一般会計への繰出金として支出しているため、EBITDAは０となっています。</t>
    <phoneticPr fontId="6"/>
  </si>
  <si>
    <t>稼働率について、平成24年度以降、ほぼ横ばいで推移しています。なお、平成24年度から開始した一部無料化の影響もあり、類似施設平均値よりも高い状態で推移しています。</t>
    <phoneticPr fontId="6"/>
  </si>
  <si>
    <t xml:space="preserve">利用料金収入は、ほぼ横ばいで推移しています。
支出について、人件費が増加傾向ですが、その他の経費で削減に努め、支出全体としては減少傾向にあります。
今後も、引き続き利用促進に向けた取り組みを実施し、利用料金収入の増加に努めるとともに、支出を抑える工夫を実施し、健全な運営を進めていきます。
</t>
    <phoneticPr fontId="6"/>
  </si>
  <si>
    <t>有形固定資産は所有していません。
敷地の地価について、平成28年度決算時点での評価額は310,307千円です。
設備投資見込み額は、エレベーターの更新、キュービクルの更新等で71,160千円です。
累積欠損金はありません。
企業債残高はありません。</t>
    <rPh sb="17" eb="19">
      <t>シキチ</t>
    </rPh>
    <rPh sb="20" eb="22">
      <t>チカ</t>
    </rPh>
    <rPh sb="27" eb="29">
      <t>ヘイセイ</t>
    </rPh>
    <rPh sb="31" eb="33">
      <t>ネンド</t>
    </rPh>
    <rPh sb="33" eb="35">
      <t>ケッサン</t>
    </rPh>
    <rPh sb="35" eb="37">
      <t>ジテン</t>
    </rPh>
    <rPh sb="39" eb="42">
      <t>ヒョウカガク</t>
    </rPh>
    <rPh sb="50" eb="52">
      <t>センエン</t>
    </rPh>
    <rPh sb="56" eb="58">
      <t>セツビ</t>
    </rPh>
    <rPh sb="58" eb="60">
      <t>トウシ</t>
    </rPh>
    <rPh sb="60" eb="62">
      <t>ミコ</t>
    </rPh>
    <rPh sb="63" eb="64">
      <t>ガク</t>
    </rPh>
    <rPh sb="73" eb="75">
      <t>コウシン</t>
    </rPh>
    <rPh sb="83" eb="85">
      <t>コウシン</t>
    </rPh>
    <rPh sb="85" eb="86">
      <t>トウ</t>
    </rPh>
    <rPh sb="93" eb="95">
      <t>センエン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</si>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</sst>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110</c:v>
                </c:pt>
                <c:pt idx="1">
                  <c:v>99.6</c:v>
                </c:pt>
                <c:pt idx="2">
                  <c:v>125.2</c:v>
                </c:pt>
                <c:pt idx="3">
                  <c:v>119</c:v>
                </c:pt>
                <c:pt idx="4">
                  <c:v>116.3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9152"/>
        <c:axId val="9774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9152"/>
        <c:axId val="97747712"/>
      </c:lineChart>
      <c:dateAx>
        <c:axId val="9772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47712"/>
        <c:crosses val="autoZero"/>
        <c:auto val="1"/>
        <c:lblOffset val="100"/>
        <c:baseTimeUnit val="years"/>
      </c:dateAx>
      <c:valAx>
        <c:axId val="9774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29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74592"/>
        <c:axId val="10698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74592"/>
        <c:axId val="106980864"/>
      </c:lineChart>
      <c:dateAx>
        <c:axId val="10697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80864"/>
        <c:crosses val="autoZero"/>
        <c:auto val="1"/>
        <c:lblOffset val="100"/>
        <c:baseTimeUnit val="years"/>
      </c:dateAx>
      <c:valAx>
        <c:axId val="10698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97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04896"/>
        <c:axId val="10670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4896"/>
        <c:axId val="106706432"/>
      </c:lineChart>
      <c:dateAx>
        <c:axId val="10670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06432"/>
        <c:crosses val="autoZero"/>
        <c:auto val="1"/>
        <c:lblOffset val="100"/>
        <c:baseTimeUnit val="years"/>
      </c:dateAx>
      <c:valAx>
        <c:axId val="10670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704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48544"/>
        <c:axId val="10675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48544"/>
        <c:axId val="106754816"/>
      </c:lineChart>
      <c:dateAx>
        <c:axId val="10674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54816"/>
        <c:crosses val="autoZero"/>
        <c:auto val="1"/>
        <c:lblOffset val="100"/>
        <c:baseTimeUnit val="years"/>
      </c:dateAx>
      <c:valAx>
        <c:axId val="10675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748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52736"/>
        <c:axId val="10685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52736"/>
        <c:axId val="106854656"/>
      </c:lineChart>
      <c:dateAx>
        <c:axId val="10685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54656"/>
        <c:crosses val="autoZero"/>
        <c:auto val="1"/>
        <c:lblOffset val="100"/>
        <c:baseTimeUnit val="years"/>
      </c:dateAx>
      <c:valAx>
        <c:axId val="10685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852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97408"/>
        <c:axId val="10689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7408"/>
        <c:axId val="106899328"/>
      </c:lineChart>
      <c:dateAx>
        <c:axId val="10689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99328"/>
        <c:crosses val="autoZero"/>
        <c:auto val="1"/>
        <c:lblOffset val="100"/>
        <c:baseTimeUnit val="years"/>
      </c:dateAx>
      <c:valAx>
        <c:axId val="10689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6897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155.19999999999999</c:v>
                </c:pt>
                <c:pt idx="1">
                  <c:v>156.69999999999999</c:v>
                </c:pt>
                <c:pt idx="2">
                  <c:v>150.4</c:v>
                </c:pt>
                <c:pt idx="3">
                  <c:v>155.19999999999999</c:v>
                </c:pt>
                <c:pt idx="4">
                  <c:v>156.69999999999999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25440"/>
        <c:axId val="10694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440"/>
        <c:axId val="106944000"/>
      </c:lineChart>
      <c:dateAx>
        <c:axId val="10692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44000"/>
        <c:crosses val="autoZero"/>
        <c:auto val="1"/>
        <c:lblOffset val="100"/>
        <c:baseTimeUnit val="years"/>
      </c:dateAx>
      <c:valAx>
        <c:axId val="10694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925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9.1999999999999993</c:v>
                </c:pt>
                <c:pt idx="1">
                  <c:v>-0.4</c:v>
                </c:pt>
                <c:pt idx="2">
                  <c:v>20.100000000000001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59840"/>
        <c:axId val="10706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59840"/>
        <c:axId val="107066112"/>
      </c:lineChart>
      <c:dateAx>
        <c:axId val="10705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66112"/>
        <c:crosses val="autoZero"/>
        <c:auto val="1"/>
        <c:lblOffset val="100"/>
        <c:baseTimeUnit val="years"/>
      </c:dateAx>
      <c:valAx>
        <c:axId val="10706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059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10784"/>
        <c:axId val="10711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10784"/>
        <c:axId val="107112704"/>
      </c:lineChart>
      <c:dateAx>
        <c:axId val="10711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12704"/>
        <c:crosses val="autoZero"/>
        <c:auto val="1"/>
        <c:lblOffset val="100"/>
        <c:baseTimeUnit val="years"/>
      </c:dateAx>
      <c:valAx>
        <c:axId val="10711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7110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90" zoomScaleNormal="90" zoomScaleSheetLayoutView="70" workbookViewId="0">
      <selection activeCell="FJ8" sqref="FJ8:GX8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三重県四日市市　市営駐車場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137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有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9771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28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411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280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133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110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99.6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125.2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119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116.3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155.19999999999999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156.69999999999999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150.4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155.19999999999999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156.69999999999999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522.6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167.5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161.30000000000001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184.6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12.9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12.3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14.6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14.1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11.9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139.4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142.6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138.5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139.1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137.1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136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134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9.1999999999999993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-0.4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20.100000000000001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16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14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171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125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118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104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35.799999999999997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40.200000000000003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43.1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42.8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22849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22692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20190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23532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24251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310307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71160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478.3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218.9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198.4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166.3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161.6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tvo3DJPUt6Sl+Y7SQ+GmUU71hp6a/0znwD/2uBteNP5bSlvXr46x2TlCdmmm79PiazlEIVtEIsOSO6BMExr3JQ==" saltValue="nChn1GO9W43e67ga+rfuw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242021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三重県四日市市</v>
      </c>
      <c r="I6" s="61" t="str">
        <f t="shared" si="1"/>
        <v>市営駐車場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立体式</v>
      </c>
      <c r="R6" s="64">
        <f t="shared" si="1"/>
        <v>28</v>
      </c>
      <c r="S6" s="63" t="str">
        <f t="shared" si="1"/>
        <v>公共施設</v>
      </c>
      <c r="T6" s="63" t="str">
        <f t="shared" si="1"/>
        <v>有</v>
      </c>
      <c r="U6" s="64">
        <f t="shared" si="1"/>
        <v>9771</v>
      </c>
      <c r="V6" s="64">
        <f t="shared" si="1"/>
        <v>411</v>
      </c>
      <c r="W6" s="64">
        <f t="shared" si="1"/>
        <v>280</v>
      </c>
      <c r="X6" s="63" t="str">
        <f t="shared" si="1"/>
        <v>利用料金制</v>
      </c>
      <c r="Y6" s="65">
        <f>IF(Y8="-",NA(),Y8)</f>
        <v>110</v>
      </c>
      <c r="Z6" s="65">
        <f t="shared" ref="Z6:AH6" si="2">IF(Z8="-",NA(),Z8)</f>
        <v>99.6</v>
      </c>
      <c r="AA6" s="65">
        <f t="shared" si="2"/>
        <v>125.2</v>
      </c>
      <c r="AB6" s="65">
        <f t="shared" si="2"/>
        <v>119</v>
      </c>
      <c r="AC6" s="65">
        <f t="shared" si="2"/>
        <v>116.3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9.1999999999999993</v>
      </c>
      <c r="BG6" s="65">
        <f t="shared" ref="BG6:BO6" si="5">IF(BG8="-",NA(),BG8)</f>
        <v>-0.4</v>
      </c>
      <c r="BH6" s="65">
        <f t="shared" si="5"/>
        <v>20.100000000000001</v>
      </c>
      <c r="BI6" s="65">
        <f t="shared" si="5"/>
        <v>16</v>
      </c>
      <c r="BJ6" s="65">
        <f t="shared" si="5"/>
        <v>14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0</v>
      </c>
      <c r="BR6" s="66">
        <f t="shared" ref="BR6:BZ6" si="6">IF(BR8="-",NA(),BR8)</f>
        <v>0</v>
      </c>
      <c r="BS6" s="66">
        <f t="shared" si="6"/>
        <v>0</v>
      </c>
      <c r="BT6" s="66">
        <f t="shared" si="6"/>
        <v>0</v>
      </c>
      <c r="BU6" s="66">
        <f t="shared" si="6"/>
        <v>0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310307</v>
      </c>
      <c r="CN6" s="64">
        <f t="shared" si="7"/>
        <v>71160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155.19999999999999</v>
      </c>
      <c r="DL6" s="65">
        <f t="shared" ref="DL6:DT6" si="9">IF(DL8="-",NA(),DL8)</f>
        <v>156.69999999999999</v>
      </c>
      <c r="DM6" s="65">
        <f t="shared" si="9"/>
        <v>150.4</v>
      </c>
      <c r="DN6" s="65">
        <f t="shared" si="9"/>
        <v>155.19999999999999</v>
      </c>
      <c r="DO6" s="65">
        <f t="shared" si="9"/>
        <v>156.69999999999999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112</v>
      </c>
      <c r="B7" s="61">
        <f t="shared" ref="B7:X7" si="10">B8</f>
        <v>2016</v>
      </c>
      <c r="C7" s="61">
        <f t="shared" si="10"/>
        <v>242021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三重県　四日市市</v>
      </c>
      <c r="I7" s="61" t="str">
        <f t="shared" si="10"/>
        <v>市営駐車場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立体式</v>
      </c>
      <c r="R7" s="64">
        <f t="shared" si="10"/>
        <v>28</v>
      </c>
      <c r="S7" s="63" t="str">
        <f t="shared" si="10"/>
        <v>公共施設</v>
      </c>
      <c r="T7" s="63" t="str">
        <f t="shared" si="10"/>
        <v>有</v>
      </c>
      <c r="U7" s="64">
        <f t="shared" si="10"/>
        <v>9771</v>
      </c>
      <c r="V7" s="64">
        <f t="shared" si="10"/>
        <v>411</v>
      </c>
      <c r="W7" s="64">
        <f t="shared" si="10"/>
        <v>280</v>
      </c>
      <c r="X7" s="63" t="str">
        <f t="shared" si="10"/>
        <v>利用料金制</v>
      </c>
      <c r="Y7" s="65">
        <f>Y8</f>
        <v>110</v>
      </c>
      <c r="Z7" s="65">
        <f t="shared" ref="Z7:AH7" si="11">Z8</f>
        <v>99.6</v>
      </c>
      <c r="AA7" s="65">
        <f t="shared" si="11"/>
        <v>125.2</v>
      </c>
      <c r="AB7" s="65">
        <f t="shared" si="11"/>
        <v>119</v>
      </c>
      <c r="AC7" s="65">
        <f t="shared" si="11"/>
        <v>116.3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9.1999999999999993</v>
      </c>
      <c r="BG7" s="65">
        <f t="shared" ref="BG7:BO7" si="14">BG8</f>
        <v>-0.4</v>
      </c>
      <c r="BH7" s="65">
        <f t="shared" si="14"/>
        <v>20.100000000000001</v>
      </c>
      <c r="BI7" s="65">
        <f t="shared" si="14"/>
        <v>16</v>
      </c>
      <c r="BJ7" s="65">
        <f t="shared" si="14"/>
        <v>14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0</v>
      </c>
      <c r="BR7" s="66">
        <f t="shared" ref="BR7:BZ7" si="15">BR8</f>
        <v>0</v>
      </c>
      <c r="BS7" s="66">
        <f t="shared" si="15"/>
        <v>0</v>
      </c>
      <c r="BT7" s="66">
        <f t="shared" si="15"/>
        <v>0</v>
      </c>
      <c r="BU7" s="66">
        <f t="shared" si="15"/>
        <v>0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114</v>
      </c>
      <c r="CL7" s="62"/>
      <c r="CM7" s="64">
        <f>CM8</f>
        <v>310307</v>
      </c>
      <c r="CN7" s="64">
        <f>CN8</f>
        <v>71160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115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155.19999999999999</v>
      </c>
      <c r="DL7" s="65">
        <f t="shared" ref="DL7:DT7" si="17">DL8</f>
        <v>156.69999999999999</v>
      </c>
      <c r="DM7" s="65">
        <f t="shared" si="17"/>
        <v>150.4</v>
      </c>
      <c r="DN7" s="65">
        <f t="shared" si="17"/>
        <v>155.19999999999999</v>
      </c>
      <c r="DO7" s="65">
        <f t="shared" si="17"/>
        <v>156.69999999999999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 x14ac:dyDescent="0.15">
      <c r="A8" s="50"/>
      <c r="B8" s="68">
        <v>2016</v>
      </c>
      <c r="C8" s="68">
        <v>242021</v>
      </c>
      <c r="D8" s="68">
        <v>47</v>
      </c>
      <c r="E8" s="68">
        <v>14</v>
      </c>
      <c r="F8" s="68">
        <v>0</v>
      </c>
      <c r="G8" s="68">
        <v>1</v>
      </c>
      <c r="H8" s="68" t="s">
        <v>116</v>
      </c>
      <c r="I8" s="68" t="s">
        <v>117</v>
      </c>
      <c r="J8" s="68" t="s">
        <v>118</v>
      </c>
      <c r="K8" s="68" t="s">
        <v>119</v>
      </c>
      <c r="L8" s="68" t="s">
        <v>120</v>
      </c>
      <c r="M8" s="68" t="s">
        <v>121</v>
      </c>
      <c r="N8" s="68"/>
      <c r="O8" s="69" t="s">
        <v>122</v>
      </c>
      <c r="P8" s="70" t="s">
        <v>123</v>
      </c>
      <c r="Q8" s="70" t="s">
        <v>124</v>
      </c>
      <c r="R8" s="71">
        <v>28</v>
      </c>
      <c r="S8" s="70" t="s">
        <v>125</v>
      </c>
      <c r="T8" s="70" t="s">
        <v>126</v>
      </c>
      <c r="U8" s="71">
        <v>9771</v>
      </c>
      <c r="V8" s="71">
        <v>411</v>
      </c>
      <c r="W8" s="71">
        <v>280</v>
      </c>
      <c r="X8" s="70" t="s">
        <v>127</v>
      </c>
      <c r="Y8" s="72">
        <v>110</v>
      </c>
      <c r="Z8" s="72">
        <v>99.6</v>
      </c>
      <c r="AA8" s="72">
        <v>125.2</v>
      </c>
      <c r="AB8" s="72">
        <v>119</v>
      </c>
      <c r="AC8" s="72">
        <v>116.3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9.1999999999999993</v>
      </c>
      <c r="BG8" s="72">
        <v>-0.4</v>
      </c>
      <c r="BH8" s="72">
        <v>20.100000000000001</v>
      </c>
      <c r="BI8" s="72">
        <v>16</v>
      </c>
      <c r="BJ8" s="72">
        <v>14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0</v>
      </c>
      <c r="BR8" s="73">
        <v>0</v>
      </c>
      <c r="BS8" s="73">
        <v>0</v>
      </c>
      <c r="BT8" s="74">
        <v>0</v>
      </c>
      <c r="BU8" s="74">
        <v>0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120</v>
      </c>
      <c r="CC8" s="72" t="s">
        <v>120</v>
      </c>
      <c r="CD8" s="72" t="s">
        <v>120</v>
      </c>
      <c r="CE8" s="72" t="s">
        <v>120</v>
      </c>
      <c r="CF8" s="72" t="s">
        <v>120</v>
      </c>
      <c r="CG8" s="72" t="s">
        <v>120</v>
      </c>
      <c r="CH8" s="72" t="s">
        <v>120</v>
      </c>
      <c r="CI8" s="72" t="s">
        <v>120</v>
      </c>
      <c r="CJ8" s="72" t="s">
        <v>120</v>
      </c>
      <c r="CK8" s="72" t="s">
        <v>120</v>
      </c>
      <c r="CL8" s="69" t="s">
        <v>120</v>
      </c>
      <c r="CM8" s="71">
        <v>310307</v>
      </c>
      <c r="CN8" s="71">
        <v>71160</v>
      </c>
      <c r="CO8" s="72" t="s">
        <v>120</v>
      </c>
      <c r="CP8" s="72" t="s">
        <v>120</v>
      </c>
      <c r="CQ8" s="72" t="s">
        <v>120</v>
      </c>
      <c r="CR8" s="72" t="s">
        <v>120</v>
      </c>
      <c r="CS8" s="72" t="s">
        <v>120</v>
      </c>
      <c r="CT8" s="72" t="s">
        <v>120</v>
      </c>
      <c r="CU8" s="72" t="s">
        <v>120</v>
      </c>
      <c r="CV8" s="72" t="s">
        <v>120</v>
      </c>
      <c r="CW8" s="72" t="s">
        <v>120</v>
      </c>
      <c r="CX8" s="72" t="s">
        <v>120</v>
      </c>
      <c r="CY8" s="69" t="s">
        <v>120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155.19999999999999</v>
      </c>
      <c r="DL8" s="72">
        <v>156.69999999999999</v>
      </c>
      <c r="DM8" s="72">
        <v>150.4</v>
      </c>
      <c r="DN8" s="72">
        <v>155.19999999999999</v>
      </c>
      <c r="DO8" s="72">
        <v>156.69999999999999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128</v>
      </c>
      <c r="C10" s="79" t="s">
        <v>129</v>
      </c>
      <c r="D10" s="79" t="s">
        <v>130</v>
      </c>
      <c r="E10" s="79" t="s">
        <v>131</v>
      </c>
      <c r="F10" s="79" t="s">
        <v>132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2018-03-26T04:39:58Z</cp:lastPrinted>
  <dcterms:created xsi:type="dcterms:W3CDTF">2018-02-09T01:48:40Z</dcterms:created>
  <dcterms:modified xsi:type="dcterms:W3CDTF">2018-03-26T04:41:00Z</dcterms:modified>
</cp:coreProperties>
</file>