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140026\e財政第２班\24_財政事情・財政分析\07_財政状況資料集（H22決算～）\28年度決算\19 ホームページ公開（最終）\03_３回目完成分\"/>
    </mc:Choice>
  </mc:AlternateContent>
  <bookViews>
    <workbookView xWindow="240" yWindow="60" windowWidth="14940" windowHeight="7875" tabRatio="88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calcMode="manual"/>
</workbook>
</file>

<file path=xl/calcChain.xml><?xml version="1.0" encoding="utf-8"?>
<calcChain xmlns="http://schemas.openxmlformats.org/spreadsheetml/2006/main">
  <c r="BG35" i="9" l="1"/>
  <c r="BG34"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BE36" i="9"/>
  <c r="AM36" i="9"/>
  <c r="U36" i="9"/>
  <c r="AM35"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AM34" i="9" l="1"/>
  <c r="BE34" i="9" s="1"/>
  <c r="BE35" i="9" s="1"/>
  <c r="BW34" i="9" l="1"/>
  <c r="BW35" i="9" s="1"/>
  <c r="BW36" i="9" s="1"/>
  <c r="BW37" i="9" s="1"/>
  <c r="BW38" i="9" s="1"/>
  <c r="BW39" i="9" s="1"/>
  <c r="BW40" i="9" s="1"/>
  <c r="BW41" i="9" s="1"/>
  <c r="BW42" i="9" s="1"/>
  <c r="BW43" i="9" s="1"/>
  <c r="CO34" i="9" l="1"/>
  <c r="CO35" i="9" s="1"/>
  <c r="CO36" i="9" s="1"/>
</calcChain>
</file>

<file path=xl/sharedStrings.xml><?xml version="1.0" encoding="utf-8"?>
<sst xmlns="http://schemas.openxmlformats.org/spreadsheetml/2006/main" count="1125" uniqueCount="574">
  <si>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</si>
  <si>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</si>
  <si>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</si>
  <si>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</si>
  <si>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</si>
  <si>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</si>
  <si>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</si>
  <si>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</si>
  <si>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</si>
  <si>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</si>
  <si>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</si>
  <si>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</si>
  <si>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</si>
  <si>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</si>
  <si>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</si>
  <si>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</si>
  <si>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</si>
  <si>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</si>
  <si>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</si>
  <si>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</si>
  <si>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</si>
  <si>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</si>
  <si>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</si>
  <si>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</si>
  <si>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</si>
  <si>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</si>
  <si>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</si>
  <si>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</si>
  <si>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</si>
  <si>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</si>
  <si>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</si>
  <si>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</si>
  <si>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</si>
  <si>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</si>
  <si>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</si>
  <si>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</si>
  <si>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</si>
  <si>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</si>
  <si>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</si>
  <si>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</si>
  <si>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</si>
  <si>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</si>
  <si>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</si>
  <si>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</si>
  <si>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</si>
  <si>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</si>
  <si>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</si>
  <si>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</si>
  <si>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</si>
  <si>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</si>
  <si>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</si>
  <si>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</si>
  <si>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</si>
  <si>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</si>
  <si>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</si>
  <si>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</si>
  <si>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</si>
  <si>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</si>
  <si>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</si>
  <si>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</si>
  <si>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</si>
  <si>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</si>
  <si>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</si>
  <si>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</si>
  <si>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</si>
  <si>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</si>
  <si>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</si>
  <si>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</si>
  <si>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</si>
  <si>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Ⅰ－３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</si>
  <si>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</si>
  <si>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</si>
  <si>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</si>
  <si>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</si>
  <si>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</si>
  <si>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</si>
  <si>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</si>
  <si>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</si>
  <si>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</si>
  <si>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</si>
  <si>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</si>
  <si>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</si>
  <si>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熊野市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</si>
  <si>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</si>
  <si>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</si>
  <si>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</si>
  <si>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</si>
  <si>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</si>
  <si>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</si>
  <si>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</si>
  <si>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</si>
  <si>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</si>
  <si>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</si>
  <si>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</si>
  <si>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</si>
  <si>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</si>
  <si>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</si>
  <si>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</si>
  <si>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</si>
  <si>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</si>
  <si>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</si>
  <si>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</si>
  <si>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</si>
  <si>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</si>
  <si>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</si>
  <si>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</si>
  <si>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</si>
  <si>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</si>
  <si>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</si>
  <si>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</si>
  <si>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</si>
  <si>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</si>
  <si>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</si>
  <si>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</si>
  <si>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</si>
  <si>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</si>
  <si>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</si>
  <si>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</si>
  <si>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</si>
  <si>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</si>
  <si>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</si>
  <si>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</si>
  <si>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</si>
  <si>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</si>
  <si>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</si>
  <si>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</si>
  <si>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</si>
  <si>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</si>
  <si>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</si>
  <si>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</si>
  <si>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</si>
  <si>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</si>
  <si>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</si>
  <si>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</si>
  <si>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</si>
  <si>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</si>
  <si>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</si>
  <si>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</si>
  <si>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</si>
  <si>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</si>
  <si>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</si>
  <si>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</si>
  <si>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</si>
  <si>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</si>
  <si>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</si>
  <si>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</si>
  <si>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</si>
  <si>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</si>
  <si>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</si>
  <si>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</si>
  <si>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</si>
  <si>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</si>
  <si>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</si>
  <si>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</si>
  <si>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</si>
  <si>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</si>
  <si>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</si>
  <si>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</si>
  <si>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</si>
  <si>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</si>
  <si>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</si>
  <si>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</si>
  <si>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</si>
  <si>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</si>
  <si>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</si>
  <si>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</si>
  <si>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</si>
  <si>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</si>
  <si>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</si>
  <si>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</si>
  <si>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</si>
  <si>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</si>
  <si>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</si>
  <si>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</si>
  <si>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</si>
  <si>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</si>
  <si>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</si>
  <si>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</si>
  <si>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</si>
  <si>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</si>
  <si>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</si>
  <si>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</si>
  <si>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</si>
  <si>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</si>
  <si>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</si>
  <si>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</si>
  <si>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</si>
  <si>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</si>
  <si>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</si>
  <si>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</si>
  <si>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</si>
  <si>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</si>
  <si>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</si>
  <si>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</si>
  <si>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</si>
  <si>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</si>
  <si>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</si>
  <si>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三重県熊野市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</si>
  <si>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</si>
  <si>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</si>
  <si>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</si>
  <si>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</si>
  <si>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</si>
  <si>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</si>
  <si>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</si>
  <si>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</si>
  <si>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</si>
  <si>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</si>
  <si>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</si>
  <si>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</si>
  <si>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</si>
  <si>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</si>
  <si>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</si>
  <si>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</si>
  <si>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</si>
  <si>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</si>
  <si>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</si>
  <si>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</si>
  <si>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</si>
  <si>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</si>
  <si>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</si>
  <si>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</si>
  <si>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</si>
  <si>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</si>
  <si>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</si>
  <si>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</si>
  <si>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</si>
  <si>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</si>
  <si>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</si>
  <si>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</si>
  <si>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</si>
  <si>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</si>
  <si>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</si>
  <si>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</si>
  <si>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</si>
  <si>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</si>
  <si>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</si>
  <si>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</si>
  <si>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</si>
  <si>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</si>
  <si>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</si>
  <si>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</si>
  <si>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</si>
  <si>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</si>
  <si>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</si>
  <si>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</si>
  <si>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</si>
  <si>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</si>
  <si>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</si>
  <si>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</si>
  <si>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</si>
  <si>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</si>
  <si>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</si>
  <si>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</si>
  <si>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</si>
  <si>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</si>
  <si>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</si>
  <si>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</si>
  <si>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</si>
  <si>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</si>
  <si>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</si>
  <si>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</si>
  <si>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</si>
  <si>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</si>
  <si>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</si>
  <si>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</si>
  <si>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</si>
  <si>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</si>
  <si>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</si>
  <si>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</si>
  <si>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</si>
  <si>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</si>
  <si>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</si>
  <si>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</si>
  <si>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</si>
  <si>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</si>
  <si>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</si>
  <si>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</si>
  <si>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</si>
  <si>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</si>
  <si>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</si>
  <si>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</si>
  <si>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</si>
  <si>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</si>
  <si>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</si>
  <si>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</si>
  <si>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</si>
  <si>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</si>
  <si>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</si>
  <si>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</si>
  <si>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</si>
  <si>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</si>
  <si>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</si>
  <si>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</si>
  <si>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</si>
  <si>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</si>
  <si>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</si>
  <si>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</si>
  <si>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</si>
  <si>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</si>
  <si>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</si>
  <si>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</si>
  <si>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</si>
  <si>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</si>
  <si>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</si>
  <si>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</si>
  <si>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</si>
  <si>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</si>
  <si>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</si>
  <si>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</si>
  <si>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</si>
  <si>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</si>
  <si>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</si>
  <si>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</si>
  <si>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</si>
  <si>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</si>
  <si>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</si>
  <si>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</si>
  <si>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</si>
  <si>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</si>
  <si>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</si>
  <si>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観光施設</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</si>
  <si>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</si>
  <si>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</si>
  <si>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</si>
  <si>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</si>
  <si>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</si>
  <si>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</si>
  <si>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</si>
  <si>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</si>
  <si>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</si>
  <si>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</si>
  <si>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</si>
  <si>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</si>
  <si>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</si>
  <si>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</si>
  <si>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</si>
  <si>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</si>
  <si>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</si>
  <si>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</si>
  <si>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</si>
  <si>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</si>
  <si>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</si>
  <si>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</si>
  <si>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</si>
  <si>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</si>
  <si>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三重県熊野市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</si>
  <si>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</si>
  <si>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</si>
  <si>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</si>
  <si>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</si>
  <si>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</si>
  <si>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</si>
  <si>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</si>
  <si>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</si>
  <si>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</si>
  <si>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</si>
  <si>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</si>
  <si>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</si>
  <si>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</si>
  <si>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</si>
  <si>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</si>
  <si>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</si>
  <si>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</si>
  <si>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</si>
  <si>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</si>
  <si>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</si>
  <si>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市有林整備事業特別会計</t>
    <phoneticPr fontId="5"/>
  </si>
  <si>
    <t>紀和診療所事業特別会計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</si>
  <si>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</si>
  <si>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</si>
  <si>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</si>
  <si>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</si>
  <si>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</si>
  <si>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</si>
  <si>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</si>
  <si>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</si>
  <si>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</si>
  <si>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</si>
  <si>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</si>
  <si>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</si>
  <si>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</si>
  <si>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</si>
  <si>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</si>
  <si>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</si>
  <si>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</si>
  <si>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紀和地区水道事業特別会計</t>
    <phoneticPr fontId="5"/>
  </si>
  <si>
    <t>法非適用企業</t>
    <phoneticPr fontId="5"/>
  </si>
  <si>
    <t>青年の家事業特別会計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</si>
  <si>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</si>
  <si>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</si>
  <si>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</si>
  <si>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</si>
  <si>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</si>
  <si>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</si>
  <si>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</si>
  <si>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</si>
  <si>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</si>
  <si>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</si>
  <si>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</si>
  <si>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</si>
  <si>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</si>
  <si>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</si>
  <si>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</si>
  <si>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</si>
  <si>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</si>
  <si>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</si>
  <si>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</si>
  <si>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</si>
  <si>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</si>
  <si>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</si>
  <si>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</si>
  <si>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</si>
  <si>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</si>
  <si>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</si>
  <si>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</si>
  <si>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</si>
  <si>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</si>
  <si>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</si>
  <si>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</si>
  <si>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</si>
  <si>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</si>
  <si>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</si>
  <si>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</si>
  <si>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</si>
  <si>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</si>
  <si>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</si>
  <si>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</si>
  <si>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</si>
  <si>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</si>
  <si>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</si>
  <si>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</si>
  <si>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</si>
  <si>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</si>
  <si>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</si>
  <si>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</si>
  <si>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</si>
  <si>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</si>
  <si>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</si>
  <si>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</si>
  <si>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</si>
  <si>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</si>
  <si>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</si>
  <si>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</si>
  <si>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</si>
  <si>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</si>
  <si>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</si>
  <si>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</si>
  <si>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</si>
  <si>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</si>
  <si>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</si>
  <si>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</si>
  <si>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</si>
  <si>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</si>
  <si>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</si>
  <si>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</si>
  <si>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</si>
  <si>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</si>
  <si>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</si>
  <si>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</si>
  <si>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</si>
  <si>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</si>
  <si>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</si>
  <si>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</si>
  <si>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</si>
  <si>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</si>
  <si>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</si>
  <si>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</si>
  <si>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</si>
  <si>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</si>
  <si>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</si>
  <si>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</si>
  <si>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</si>
  <si>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</si>
  <si>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</si>
  <si>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</si>
  <si>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</si>
  <si>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</si>
  <si>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</si>
  <si>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</si>
  <si>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</si>
  <si>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</si>
  <si>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</si>
  <si>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</si>
  <si>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</si>
  <si>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</si>
  <si>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</si>
  <si>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</si>
  <si>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</si>
  <si>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</si>
  <si>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</si>
  <si>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</si>
  <si>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</si>
  <si>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</si>
  <si>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</si>
  <si>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</si>
  <si>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</si>
  <si>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</si>
  <si>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</si>
  <si>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</si>
  <si>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</si>
  <si>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</si>
  <si>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</si>
  <si>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</si>
  <si>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</si>
  <si>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</si>
  <si>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</si>
  <si>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</si>
  <si>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</si>
  <si>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</si>
  <si>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</si>
  <si>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</si>
  <si>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</si>
  <si>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</si>
  <si>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</si>
  <si>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</si>
  <si>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</si>
  <si>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</si>
  <si>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</si>
  <si>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</si>
  <si>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</si>
  <si>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</si>
  <si>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</si>
  <si>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</si>
  <si>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2.31</t>
  </si>
  <si>
    <t>一般会計</t>
  </si>
  <si>
    <t>水道事業会計</t>
  </si>
  <si>
    <t>国民健康保険事業特別会計</t>
  </si>
  <si>
    <t>紀和診療所事業特別会計</t>
  </si>
  <si>
    <t>後期高齢者医療事業特別会計</t>
  </si>
  <si>
    <t>青年の家事業特別会計</t>
  </si>
  <si>
    <t>紀和地区水道事業特別会計</t>
  </si>
  <si>
    <t>市有林整備事業特別会計</t>
  </si>
  <si>
    <t>その他会計（赤字）</t>
  </si>
  <si>
    <t>その他会計（黒字）</t>
  </si>
  <si>
    <t>-</t>
    <phoneticPr fontId="2"/>
  </si>
  <si>
    <t>-</t>
    <phoneticPr fontId="2"/>
  </si>
  <si>
    <t>南牟婁清掃施設組合 一般会計</t>
    <rPh sb="0" eb="3">
      <t>ミナミムロ</t>
    </rPh>
    <rPh sb="3" eb="5">
      <t>セイソウ</t>
    </rPh>
    <rPh sb="5" eb="7">
      <t>シセツ</t>
    </rPh>
    <rPh sb="7" eb="9">
      <t>クミアイ</t>
    </rPh>
    <rPh sb="10" eb="12">
      <t>イッパン</t>
    </rPh>
    <rPh sb="12" eb="14">
      <t>カイケイ</t>
    </rPh>
    <phoneticPr fontId="2"/>
  </si>
  <si>
    <t>紀南病院組合 病院事業会計</t>
    <rPh sb="0" eb="1">
      <t>キ</t>
    </rPh>
    <rPh sb="1" eb="2">
      <t>ナン</t>
    </rPh>
    <rPh sb="2" eb="4">
      <t>ビョウイン</t>
    </rPh>
    <rPh sb="4" eb="6">
      <t>クミアイ</t>
    </rPh>
    <rPh sb="7" eb="9">
      <t>ビョウイン</t>
    </rPh>
    <rPh sb="9" eb="11">
      <t>ジギョウ</t>
    </rPh>
    <rPh sb="11" eb="13">
      <t>カイケイ</t>
    </rPh>
    <phoneticPr fontId="2"/>
  </si>
  <si>
    <t>三重県市町総合事務組合 一般会計</t>
    <rPh sb="0" eb="3">
      <t>ミエケン</t>
    </rPh>
    <rPh sb="3" eb="4">
      <t>シ</t>
    </rPh>
    <rPh sb="4" eb="5">
      <t>マチ</t>
    </rPh>
    <rPh sb="5" eb="7">
      <t>ソウゴウ</t>
    </rPh>
    <rPh sb="7" eb="9">
      <t>ジム</t>
    </rPh>
    <rPh sb="9" eb="11">
      <t>クミアイ</t>
    </rPh>
    <rPh sb="12" eb="14">
      <t>イッパン</t>
    </rPh>
    <rPh sb="14" eb="16">
      <t>カイケイ</t>
    </rPh>
    <phoneticPr fontId="2"/>
  </si>
  <si>
    <t>三重県市町総合事務組合 デジタル地図特別会計</t>
    <rPh sb="0" eb="3">
      <t>ミエケン</t>
    </rPh>
    <rPh sb="3" eb="4">
      <t>シ</t>
    </rPh>
    <rPh sb="4" eb="5">
      <t>マチ</t>
    </rPh>
    <rPh sb="5" eb="7">
      <t>ソウゴウ</t>
    </rPh>
    <rPh sb="7" eb="9">
      <t>ジム</t>
    </rPh>
    <rPh sb="9" eb="11">
      <t>クミアイ</t>
    </rPh>
    <rPh sb="16" eb="18">
      <t>チズ</t>
    </rPh>
    <rPh sb="18" eb="20">
      <t>トクベツ</t>
    </rPh>
    <rPh sb="20" eb="22">
      <t>カイケイ</t>
    </rPh>
    <phoneticPr fontId="2"/>
  </si>
  <si>
    <t>三重県市町総合事務組合 消防救急無線特別会計</t>
    <rPh sb="0" eb="3">
      <t>ミエケン</t>
    </rPh>
    <rPh sb="3" eb="4">
      <t>シ</t>
    </rPh>
    <rPh sb="4" eb="5">
      <t>マチ</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2"/>
  </si>
  <si>
    <t>紀南社会福祉施設組合 一般会計</t>
    <rPh sb="0" eb="1">
      <t>キ</t>
    </rPh>
    <rPh sb="1" eb="2">
      <t>ナン</t>
    </rPh>
    <rPh sb="2" eb="4">
      <t>シャカイ</t>
    </rPh>
    <rPh sb="4" eb="6">
      <t>フクシ</t>
    </rPh>
    <rPh sb="6" eb="8">
      <t>シセツ</t>
    </rPh>
    <rPh sb="8" eb="10">
      <t>クミアイ</t>
    </rPh>
    <rPh sb="11" eb="13">
      <t>イッパン</t>
    </rPh>
    <rPh sb="13" eb="15">
      <t>カイケイ</t>
    </rPh>
    <phoneticPr fontId="2"/>
  </si>
  <si>
    <t>紀南社会福祉施設組合 指定訪問介護特別会計</t>
    <rPh sb="0" eb="1">
      <t>キ</t>
    </rPh>
    <rPh sb="1" eb="2">
      <t>ナン</t>
    </rPh>
    <rPh sb="2" eb="4">
      <t>シャカイ</t>
    </rPh>
    <rPh sb="4" eb="6">
      <t>フクシ</t>
    </rPh>
    <rPh sb="6" eb="8">
      <t>シセツ</t>
    </rPh>
    <rPh sb="8" eb="10">
      <t>クミアイ</t>
    </rPh>
    <rPh sb="11" eb="13">
      <t>シテイ</t>
    </rPh>
    <rPh sb="13" eb="15">
      <t>ホウモン</t>
    </rPh>
    <rPh sb="15" eb="17">
      <t>カイゴ</t>
    </rPh>
    <rPh sb="17" eb="19">
      <t>トクベツ</t>
    </rPh>
    <rPh sb="19" eb="21">
      <t>カイケイ</t>
    </rPh>
    <phoneticPr fontId="2"/>
  </si>
  <si>
    <t>紀南特別養護老人ホーム組合 一般会計</t>
    <rPh sb="0" eb="1">
      <t>キ</t>
    </rPh>
    <rPh sb="1" eb="2">
      <t>ナン</t>
    </rPh>
    <rPh sb="2" eb="4">
      <t>トクベツ</t>
    </rPh>
    <rPh sb="4" eb="6">
      <t>ヨウゴ</t>
    </rPh>
    <rPh sb="6" eb="8">
      <t>ロウジン</t>
    </rPh>
    <rPh sb="11" eb="13">
      <t>クミアイ</t>
    </rPh>
    <rPh sb="14" eb="16">
      <t>イッパン</t>
    </rPh>
    <rPh sb="16" eb="18">
      <t>カイケイ</t>
    </rPh>
    <phoneticPr fontId="2"/>
  </si>
  <si>
    <t>紀南特別養護老人ホーム組合 地域密着型介護老人福祉事業特別会計</t>
    <rPh sb="0" eb="1">
      <t>キ</t>
    </rPh>
    <rPh sb="1" eb="2">
      <t>ナン</t>
    </rPh>
    <rPh sb="2" eb="4">
      <t>トクベツ</t>
    </rPh>
    <rPh sb="4" eb="6">
      <t>ヨウゴ</t>
    </rPh>
    <rPh sb="6" eb="8">
      <t>ロウジン</t>
    </rPh>
    <rPh sb="11" eb="13">
      <t>クミアイ</t>
    </rPh>
    <rPh sb="14" eb="16">
      <t>チイキ</t>
    </rPh>
    <rPh sb="16" eb="19">
      <t>ミッチャクガタ</t>
    </rPh>
    <rPh sb="19" eb="21">
      <t>カイゴ</t>
    </rPh>
    <rPh sb="21" eb="23">
      <t>ロウジン</t>
    </rPh>
    <rPh sb="23" eb="25">
      <t>フクシ</t>
    </rPh>
    <rPh sb="25" eb="27">
      <t>ジギョウ</t>
    </rPh>
    <rPh sb="27" eb="29">
      <t>トクベツ</t>
    </rPh>
    <rPh sb="29" eb="31">
      <t>カイケイ</t>
    </rPh>
    <phoneticPr fontId="2"/>
  </si>
  <si>
    <t>紀南介護保険広域連合 一般会計</t>
    <rPh sb="0" eb="1">
      <t>キ</t>
    </rPh>
    <rPh sb="1" eb="2">
      <t>ナン</t>
    </rPh>
    <rPh sb="2" eb="4">
      <t>カイゴ</t>
    </rPh>
    <rPh sb="4" eb="6">
      <t>ホケン</t>
    </rPh>
    <rPh sb="6" eb="8">
      <t>コウイキ</t>
    </rPh>
    <rPh sb="8" eb="10">
      <t>レンゴウ</t>
    </rPh>
    <rPh sb="11" eb="13">
      <t>イッパン</t>
    </rPh>
    <rPh sb="13" eb="15">
      <t>カイケイ</t>
    </rPh>
    <phoneticPr fontId="2"/>
  </si>
  <si>
    <t>紀南介護保険広域連合 介護保険事業特別会計</t>
    <rPh sb="0" eb="1">
      <t>キ</t>
    </rPh>
    <rPh sb="1" eb="2">
      <t>ナン</t>
    </rPh>
    <rPh sb="2" eb="4">
      <t>カイゴ</t>
    </rPh>
    <rPh sb="4" eb="6">
      <t>ホケン</t>
    </rPh>
    <rPh sb="6" eb="8">
      <t>コウイキ</t>
    </rPh>
    <rPh sb="8" eb="10">
      <t>レンゴウ</t>
    </rPh>
    <rPh sb="11" eb="13">
      <t>カイゴ</t>
    </rPh>
    <rPh sb="13" eb="15">
      <t>ホケン</t>
    </rPh>
    <rPh sb="15" eb="17">
      <t>ジギョウ</t>
    </rPh>
    <rPh sb="17" eb="19">
      <t>トクベツ</t>
    </rPh>
    <rPh sb="19" eb="21">
      <t>カイケイ</t>
    </rPh>
    <phoneticPr fontId="2"/>
  </si>
  <si>
    <t>東紀州農業共済事務組合 農業共済事業会計</t>
    <rPh sb="0" eb="1">
      <t>ヒガシ</t>
    </rPh>
    <rPh sb="1" eb="3">
      <t>キシュウ</t>
    </rPh>
    <rPh sb="3" eb="5">
      <t>ノウギョウ</t>
    </rPh>
    <rPh sb="5" eb="7">
      <t>キョウサイ</t>
    </rPh>
    <rPh sb="7" eb="9">
      <t>ジム</t>
    </rPh>
    <rPh sb="9" eb="11">
      <t>クミアイ</t>
    </rPh>
    <rPh sb="12" eb="14">
      <t>ノウギョウ</t>
    </rPh>
    <rPh sb="14" eb="16">
      <t>キョウサイ</t>
    </rPh>
    <rPh sb="16" eb="18">
      <t>ジギョウ</t>
    </rPh>
    <rPh sb="18" eb="20">
      <t>カイケイ</t>
    </rPh>
    <phoneticPr fontId="2"/>
  </si>
  <si>
    <t>三重地方税管理回収機構 一般会計</t>
    <rPh sb="0" eb="2">
      <t>ミエ</t>
    </rPh>
    <rPh sb="2" eb="5">
      <t>チホウゼイ</t>
    </rPh>
    <rPh sb="5" eb="7">
      <t>カンリ</t>
    </rPh>
    <rPh sb="7" eb="9">
      <t>カイシュウ</t>
    </rPh>
    <rPh sb="9" eb="11">
      <t>キコウ</t>
    </rPh>
    <rPh sb="12" eb="14">
      <t>イッパン</t>
    </rPh>
    <rPh sb="14" eb="16">
      <t>カイケイ</t>
    </rPh>
    <phoneticPr fontId="2"/>
  </si>
  <si>
    <t>三重地方税管理回収機構 滞納整理拡充事業特別会計</t>
    <rPh sb="0" eb="2">
      <t>ミエ</t>
    </rPh>
    <rPh sb="2" eb="5">
      <t>チホウゼイ</t>
    </rPh>
    <rPh sb="5" eb="7">
      <t>カンリ</t>
    </rPh>
    <rPh sb="7" eb="9">
      <t>カイシュウ</t>
    </rPh>
    <rPh sb="9" eb="11">
      <t>キコウ</t>
    </rPh>
    <rPh sb="12" eb="14">
      <t>タイノウ</t>
    </rPh>
    <rPh sb="14" eb="16">
      <t>セイリ</t>
    </rPh>
    <rPh sb="16" eb="18">
      <t>カクジュウ</t>
    </rPh>
    <rPh sb="18" eb="20">
      <t>ジギョウ</t>
    </rPh>
    <rPh sb="20" eb="22">
      <t>トクベツ</t>
    </rPh>
    <rPh sb="22" eb="24">
      <t>カイケイ</t>
    </rPh>
    <phoneticPr fontId="2"/>
  </si>
  <si>
    <t>三重県後期高齢者医療広域連合 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</si>
  <si>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三重県後期高齢者医療広域連合 後期高齢者医療特別会計</t>
    <rPh sb="0" eb="3">
      <t>ミエケン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</si>
  <si>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〇</t>
    <phoneticPr fontId="2"/>
  </si>
  <si>
    <t>熊野市土地開発公社</t>
    <rPh sb="0" eb="3">
      <t>クマノシ</t>
    </rPh>
    <rPh sb="3" eb="5">
      <t>トチ</t>
    </rPh>
    <rPh sb="5" eb="7">
      <t>カイハツ</t>
    </rPh>
    <rPh sb="7" eb="9">
      <t>コウシャ</t>
    </rPh>
    <phoneticPr fontId="2"/>
  </si>
  <si>
    <t>熊野市ふるさと振興公社</t>
    <rPh sb="0" eb="3">
      <t>クマノシ</t>
    </rPh>
    <rPh sb="7" eb="9">
      <t>シンコウ</t>
    </rPh>
    <rPh sb="9" eb="11">
      <t>コウシャ</t>
    </rPh>
    <phoneticPr fontId="2"/>
  </si>
  <si>
    <t>熊野市観光公社</t>
    <rPh sb="0" eb="3">
      <t>クマノシ</t>
    </rPh>
    <rPh sb="3" eb="5">
      <t>カンコウ</t>
    </rPh>
    <rPh sb="5" eb="7">
      <t>コウシャ</t>
    </rPh>
    <phoneticPr fontId="2"/>
  </si>
  <si>
    <t>-</t>
    <phoneticPr fontId="2"/>
  </si>
  <si>
    <t>-</t>
    <phoneticPr fontId="2"/>
  </si>
  <si>
    <t>▲0</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</si>
  <si>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</si>
  <si>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</si>
  <si>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</si>
  <si>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</si>
  <si>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</si>
  <si>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</si>
  <si>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</si>
  <si>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</si>
  <si>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</si>
  <si>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</si>
  <si>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</si>
  <si>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について、人件費等の経常経費の節減や地方債の繰上償還等に取り組んできた結果、充当可能な財源等が将来負担額を上回っており、今後も現在と将来の負担のバランスを考えた財政運営に努めていく。
実質公債費比率について、起債対象事業の適切な選択と地方債の繰上償還により元利償還金の抑制を図ってきたが、H23紀伊半島大水害による災害復旧事業債の発行額が増加したこと等により、実質公債費比率の分子の値は増加傾向にあり、今後も、引き続き起債対象事業の適切な選択等により、発行額の抑制を行っていく。</t>
    <phoneticPr fontId="2"/>
  </si>
  <si>
    <t>有形固定資産減価償却率</t>
    <phoneticPr fontId="5"/>
  </si>
  <si>
    <t>有形固定資産減価償却率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</si>
</sst>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63727</c:v>
                </c:pt>
                <c:pt idx="4">
                  <c:v>66954</c:v>
                </c:pt>
              </c:numCache>
            </c:numRef>
          </c:val>
          <c:smooth val="0"/>
          <c:extLst>
            <c:ext xmlns:c16="http://schemas.microsoft.com/office/drawing/2014/chart" uri="{C3380CC4-5D6E-409C-BE32-E72D297353CC}">
              <c16:uniqueId val="{00000000-8FE0-4F50-8698-A066ACA6934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126241</c:v>
                </c:pt>
                <c:pt idx="1">
                  <c:v>149421</c:v>
                </c:pt>
                <c:pt idx="2">
                  <c:v>158788</c:v>
                </c:pt>
                <c:pt idx="3">
                  <c:v>151186</c:v>
                </c:pt>
                <c:pt idx="4">
                  <c:v>105948</c:v>
                </c:pt>
              </c:numCache>
            </c:numRef>
          </c:val>
          <c:smooth val="0"/>
          <c:extLst>
            <c:ext xmlns:c16="http://schemas.microsoft.com/office/drawing/2014/chart" uri="{C3380CC4-5D6E-409C-BE32-E72D297353CC}">
              <c16:uniqueId val="{00000001-8FE0-4F50-8698-A066ACA69348}"/>
            </c:ext>
          </c:extLst>
        </c:ser>
        <c:dLbls>
          <c:showLegendKey val="0"/>
          <c:showVal val="0"/>
          <c:showCatName val="0"/>
          <c:showSerName val="0"/>
          <c:showPercent val="0"/>
          <c:showBubbleSize val="0"/>
        </c:dLbls>
        <c:marker val="1"/>
        <c:smooth val="0"/>
        <c:axId val="105333504"/>
        <c:axId val="105335424"/>
      </c:lineChart>
      <c:catAx>
        <c:axId val="1053335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335424"/>
        <c:crosses val="autoZero"/>
        <c:auto val="1"/>
        <c:lblAlgn val="ctr"/>
        <c:lblOffset val="100"/>
        <c:tickLblSkip val="1"/>
        <c:tickMarkSkip val="1"/>
        <c:noMultiLvlLbl val="0"/>
      </c:catAx>
      <c:valAx>
        <c:axId val="105335424"/>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3335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8.5399999999999991</c:v>
                </c:pt>
                <c:pt idx="1">
                  <c:v>7.28</c:v>
                </c:pt>
                <c:pt idx="2">
                  <c:v>7.1</c:v>
                </c:pt>
                <c:pt idx="3">
                  <c:v>7.81</c:v>
                </c:pt>
                <c:pt idx="4">
                  <c:v>7.61</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46.51</c:v>
                </c:pt>
                <c:pt idx="1">
                  <c:v>46.7</c:v>
                </c:pt>
                <c:pt idx="2">
                  <c:v>46.56</c:v>
                </c:pt>
                <c:pt idx="3">
                  <c:v>48.26</c:v>
                </c:pt>
                <c:pt idx="4">
                  <c:v>50.31</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1380352"/>
        <c:axId val="1113866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7.77</c:v>
                </c:pt>
                <c:pt idx="1">
                  <c:v>0.93</c:v>
                </c:pt>
                <c:pt idx="2">
                  <c:v>4.08</c:v>
                </c:pt>
                <c:pt idx="3">
                  <c:v>5.6</c:v>
                </c:pt>
                <c:pt idx="4">
                  <c:v>-2.31</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1380352"/>
        <c:axId val="111386624"/>
      </c:lineChart>
      <c:catAx>
        <c:axId val="111380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1386624"/>
        <c:crosses val="autoZero"/>
        <c:auto val="1"/>
        <c:lblAlgn val="ctr"/>
        <c:lblOffset val="100"/>
        <c:tickLblSkip val="1"/>
        <c:tickMarkSkip val="1"/>
        <c:noMultiLvlLbl val="0"/>
      </c:catAx>
      <c:valAx>
        <c:axId val="111386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380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市有林整備事業特別会計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0.02</c:v>
                </c:pt>
                <c:pt idx="4">
                  <c:v>#N/A</c:v>
                </c:pt>
                <c:pt idx="5">
                  <c:v>0</c:v>
                </c:pt>
                <c:pt idx="6">
                  <c:v>#N/A</c:v>
                </c:pt>
                <c:pt idx="7">
                  <c:v>0.02</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紀和地区水道事業特別会計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青年の家事業特別会計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0.05</c:v>
                </c:pt>
                <c:pt idx="2">
                  <c:v>#N/A</c:v>
                </c:pt>
                <c:pt idx="3">
                  <c:v>0.03</c:v>
                </c:pt>
                <c:pt idx="4">
                  <c:v>#N/A</c:v>
                </c:pt>
                <c:pt idx="5">
                  <c:v>0.05</c:v>
                </c:pt>
                <c:pt idx="6">
                  <c:v>#N/A</c:v>
                </c:pt>
                <c:pt idx="7">
                  <c:v>0.05</c:v>
                </c:pt>
                <c:pt idx="8">
                  <c:v>#N/A</c:v>
                </c:pt>
                <c:pt idx="9">
                  <c:v>0.05</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紀和診療所事業特別会計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0.12</c:v>
                </c:pt>
                <c:pt idx="2">
                  <c:v>#N/A</c:v>
                </c:pt>
                <c:pt idx="3">
                  <c:v>0.1</c:v>
                </c:pt>
                <c:pt idx="4">
                  <c:v>#N/A</c:v>
                </c:pt>
                <c:pt idx="5">
                  <c:v>0.14000000000000001</c:v>
                </c:pt>
                <c:pt idx="6">
                  <c:v>#N/A</c:v>
                </c:pt>
                <c:pt idx="7">
                  <c:v>7.0000000000000007E-2</c:v>
                </c:pt>
                <c:pt idx="8">
                  <c:v>#N/A</c:v>
                </c:pt>
                <c:pt idx="9">
                  <c:v>0.06</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4.04</c:v>
                </c:pt>
                <c:pt idx="2">
                  <c:v>#N/A</c:v>
                </c:pt>
                <c:pt idx="3">
                  <c:v>1.57</c:v>
                </c:pt>
                <c:pt idx="4">
                  <c:v>#N/A</c:v>
                </c:pt>
                <c:pt idx="5">
                  <c:v>1.78</c:v>
                </c:pt>
                <c:pt idx="6">
                  <c:v>#N/A</c:v>
                </c:pt>
                <c:pt idx="7">
                  <c:v>3.47</c:v>
                </c:pt>
                <c:pt idx="8">
                  <c:v>#N/A</c:v>
                </c:pt>
                <c:pt idx="9">
                  <c:v>1.95</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2.82</c:v>
                </c:pt>
                <c:pt idx="2">
                  <c:v>#N/A</c:v>
                </c:pt>
                <c:pt idx="3">
                  <c:v>3.33</c:v>
                </c:pt>
                <c:pt idx="4">
                  <c:v>#N/A</c:v>
                </c:pt>
                <c:pt idx="5">
                  <c:v>1.25</c:v>
                </c:pt>
                <c:pt idx="6">
                  <c:v>#N/A</c:v>
                </c:pt>
                <c:pt idx="7">
                  <c:v>2.14</c:v>
                </c:pt>
                <c:pt idx="8">
                  <c:v>#N/A</c:v>
                </c:pt>
                <c:pt idx="9">
                  <c:v>2.08</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8.4</c:v>
                </c:pt>
                <c:pt idx="2">
                  <c:v>#N/A</c:v>
                </c:pt>
                <c:pt idx="3">
                  <c:v>7.16</c:v>
                </c:pt>
                <c:pt idx="4">
                  <c:v>#N/A</c:v>
                </c:pt>
                <c:pt idx="5">
                  <c:v>6.96</c:v>
                </c:pt>
                <c:pt idx="6">
                  <c:v>#N/A</c:v>
                </c:pt>
                <c:pt idx="7">
                  <c:v>7.73</c:v>
                </c:pt>
                <c:pt idx="8">
                  <c:v>#N/A</c:v>
                </c:pt>
                <c:pt idx="9">
                  <c:v>7.55</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2164224"/>
        <c:axId val="112166016"/>
      </c:barChart>
      <c:catAx>
        <c:axId val="112164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166016"/>
        <c:crosses val="autoZero"/>
        <c:auto val="1"/>
        <c:lblAlgn val="ctr"/>
        <c:lblOffset val="100"/>
        <c:tickLblSkip val="1"/>
        <c:tickMarkSkip val="1"/>
        <c:noMultiLvlLbl val="0"/>
      </c:catAx>
      <c:valAx>
        <c:axId val="112166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1642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1017</c:v>
                </c:pt>
                <c:pt idx="5">
                  <c:v>1047</c:v>
                </c:pt>
                <c:pt idx="8">
                  <c:v>1125</c:v>
                </c:pt>
                <c:pt idx="11">
                  <c:v>1251</c:v>
                </c:pt>
                <c:pt idx="14">
                  <c:v>1336</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82</c:v>
                </c:pt>
                <c:pt idx="3">
                  <c:v>79</c:v>
                </c:pt>
                <c:pt idx="6">
                  <c:v>94</c:v>
                </c:pt>
                <c:pt idx="9">
                  <c:v>103</c:v>
                </c:pt>
                <c:pt idx="12">
                  <c:v>101</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95</c:v>
                </c:pt>
                <c:pt idx="3">
                  <c:v>72</c:v>
                </c:pt>
                <c:pt idx="6">
                  <c:v>122</c:v>
                </c:pt>
                <c:pt idx="9">
                  <c:v>177</c:v>
                </c:pt>
                <c:pt idx="12">
                  <c:v>182</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8</c:v>
                </c:pt>
                <c:pt idx="3">
                  <c:v>9</c:v>
                </c:pt>
                <c:pt idx="6">
                  <c:v>9</c:v>
                </c:pt>
                <c:pt idx="9">
                  <c:v>10</c:v>
                </c:pt>
                <c:pt idx="12">
                  <c:v>10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1094</c:v>
                </c:pt>
                <c:pt idx="3">
                  <c:v>1081</c:v>
                </c:pt>
                <c:pt idx="6">
                  <c:v>1091</c:v>
                </c:pt>
                <c:pt idx="9">
                  <c:v>1174</c:v>
                </c:pt>
                <c:pt idx="12">
                  <c:v>1267</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03275136"/>
        <c:axId val="1117150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262</c:v>
                </c:pt>
                <c:pt idx="2">
                  <c:v>#N/A</c:v>
                </c:pt>
                <c:pt idx="3">
                  <c:v>#N/A</c:v>
                </c:pt>
                <c:pt idx="4">
                  <c:v>194</c:v>
                </c:pt>
                <c:pt idx="5">
                  <c:v>#N/A</c:v>
                </c:pt>
                <c:pt idx="6">
                  <c:v>#N/A</c:v>
                </c:pt>
                <c:pt idx="7">
                  <c:v>191</c:v>
                </c:pt>
                <c:pt idx="8">
                  <c:v>#N/A</c:v>
                </c:pt>
                <c:pt idx="9">
                  <c:v>#N/A</c:v>
                </c:pt>
                <c:pt idx="10">
                  <c:v>213</c:v>
                </c:pt>
                <c:pt idx="11">
                  <c:v>#N/A</c:v>
                </c:pt>
                <c:pt idx="12">
                  <c:v>#N/A</c:v>
                </c:pt>
                <c:pt idx="13">
                  <c:v>224</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03275136"/>
        <c:axId val="111715072"/>
      </c:lineChart>
      <c:catAx>
        <c:axId val="103275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715072"/>
        <c:crosses val="autoZero"/>
        <c:auto val="1"/>
        <c:lblAlgn val="ctr"/>
        <c:lblOffset val="100"/>
        <c:tickLblSkip val="1"/>
        <c:tickMarkSkip val="1"/>
        <c:noMultiLvlLbl val="0"/>
      </c:catAx>
      <c:valAx>
        <c:axId val="111715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275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11841</c:v>
                </c:pt>
                <c:pt idx="5">
                  <c:v>12765</c:v>
                </c:pt>
                <c:pt idx="8">
                  <c:v>13217</c:v>
                </c:pt>
                <c:pt idx="11">
                  <c:v>14028</c:v>
                </c:pt>
                <c:pt idx="14">
                  <c:v>13799</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34</c:v>
                </c:pt>
                <c:pt idx="5">
                  <c:v>31</c:v>
                </c:pt>
                <c:pt idx="8">
                  <c:v>28</c:v>
                </c:pt>
                <c:pt idx="11">
                  <c:v>66</c:v>
                </c:pt>
                <c:pt idx="14">
                  <c:v>194</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4203</c:v>
                </c:pt>
                <c:pt idx="5">
                  <c:v>4473</c:v>
                </c:pt>
                <c:pt idx="8">
                  <c:v>4458</c:v>
                </c:pt>
                <c:pt idx="11">
                  <c:v>4596</c:v>
                </c:pt>
                <c:pt idx="14">
                  <c:v>5268</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2653</c:v>
                </c:pt>
                <c:pt idx="3">
                  <c:v>2504</c:v>
                </c:pt>
                <c:pt idx="6">
                  <c:v>2389</c:v>
                </c:pt>
                <c:pt idx="9">
                  <c:v>2389</c:v>
                </c:pt>
                <c:pt idx="12">
                  <c:v>2394</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772</c:v>
                </c:pt>
                <c:pt idx="3">
                  <c:v>827</c:v>
                </c:pt>
                <c:pt idx="6">
                  <c:v>927</c:v>
                </c:pt>
                <c:pt idx="9">
                  <c:v>1139</c:v>
                </c:pt>
                <c:pt idx="12">
                  <c:v>1096</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1184</c:v>
                </c:pt>
                <c:pt idx="3">
                  <c:v>1080</c:v>
                </c:pt>
                <c:pt idx="6">
                  <c:v>999</c:v>
                </c:pt>
                <c:pt idx="9">
                  <c:v>1116</c:v>
                </c:pt>
                <c:pt idx="12">
                  <c:v>1362</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13282</c:v>
                </c:pt>
                <c:pt idx="3">
                  <c:v>13488</c:v>
                </c:pt>
                <c:pt idx="6">
                  <c:v>13226</c:v>
                </c:pt>
                <c:pt idx="9">
                  <c:v>13694</c:v>
                </c:pt>
                <c:pt idx="12">
                  <c:v>13845</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2525312"/>
        <c:axId val="1125268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1813</c:v>
                </c:pt>
                <c:pt idx="2">
                  <c:v>#N/A</c:v>
                </c:pt>
                <c:pt idx="3">
                  <c:v>#N/A</c:v>
                </c:pt>
                <c:pt idx="4">
                  <c:v>629</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2525312"/>
        <c:axId val="112526848"/>
      </c:lineChart>
      <c:catAx>
        <c:axId val="112525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2526848"/>
        <c:crosses val="autoZero"/>
        <c:auto val="1"/>
        <c:lblAlgn val="ctr"/>
        <c:lblOffset val="100"/>
        <c:tickLblSkip val="1"/>
        <c:tickMarkSkip val="1"/>
        <c:noMultiLvlLbl val="0"/>
      </c:catAx>
      <c:valAx>
        <c:axId val="112526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525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{F36C1F71-01E1-414D-B24F-70E3FF22818A}</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6682-461D-A9F2-1D0747EA7A7F}"/>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{E1C8D7F1-DAA6-47FE-8639-0BFE6180E59F}</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6682-461D-A9F2-1D0747EA7A7F}"/>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{03EE3423-27F0-4DB8-9E1A-22C025227B04}</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6682-461D-A9F2-1D0747EA7A7F}"/>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{AEE46B97-9F72-48FC-B4C0-05A9E77911E4}</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6682-461D-A9F2-1D0747EA7A7F}"/>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{273B659E-B67B-43E0-ADE7-D26A3916DA4B}</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6682-461D-A9F2-1D0747EA7A7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6682-461D-A9F2-1D0747EA7A7F}"/>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{5833A435-1DF0-4DF4-8A7A-EECD3C1087A6}</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6682-461D-A9F2-1D0747EA7A7F}"/>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{0C9E5799-9085-47FA-8B11-F40D8A70D49A}</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6682-461D-A9F2-1D0747EA7A7F}"/>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{9AAEF794-900A-4B14-B98B-AF4989A4D106}</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6682-461D-A9F2-1D0747EA7A7F}"/>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{D7FB60AB-987B-437E-A095-4A4D4B82BFA4}</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6682-461D-A9F2-1D0747EA7A7F}"/>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{A257E32D-6F7C-42E4-86FD-DB95817147CD}</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6682-461D-A9F2-1D0747EA7A7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6682-461D-A9F2-1D0747EA7A7F}"/>
            </c:ext>
          </c:extLst>
        </c:ser>
        <c:dLbls>
          <c:showLegendKey val="0"/>
          <c:showVal val="0"/>
          <c:showCatName val="0"/>
          <c:showSerName val="0"/>
          <c:showPercent val="0"/>
          <c:showBubbleSize val="0"/>
        </c:dLbls>
        <c:axId val="72665344"/>
        <c:axId val="72683904"/>
      </c:scatterChart>
      <c:valAx>
        <c:axId val="7266534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683904"/>
        <c:crosses val="autoZero"/>
        <c:crossBetween val="midCat"/>
      </c:valAx>
      <c:valAx>
        <c:axId val="7268390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6653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{35851A66-74B7-4842-B9E8-54C9BB3CF1BC}</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6FA0-4501-AC1E-69281FCA06C6}"/>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{E53C76F3-4B24-4B8C-A691-76158CF0B2B5}</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6FA0-4501-AC1E-69281FCA06C6}"/>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{5413E65B-A4CB-4542-8612-2DD39E3AEDD7}</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6FA0-4501-AC1E-69281FCA06C6}"/>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{DB26D422-5479-4F50-9917-05ADA43F4C26}</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6FA0-4501-AC1E-69281FCA06C6}"/>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{CA32E93F-74F4-4C2F-9798-D41D88D3F62E}</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6FA0-4501-AC1E-69281FCA06C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5.5</c:v>
                </c:pt>
                <c:pt idx="1">
                  <c:v>4.4000000000000004</c:v>
                </c:pt>
                <c:pt idx="2">
                  <c:v>3.6</c:v>
                </c:pt>
                <c:pt idx="3">
                  <c:v>3.3</c:v>
                </c:pt>
                <c:pt idx="4">
                  <c:v>3.6</c:v>
                </c:pt>
              </c:numCache>
            </c:numRef>
          </c:xVal>
          <c:yVal>
            <c:numRef>
              <c:f>公会計指標分析・財政指標組合せ分析表!$K$73:$O$73</c:f>
              <c:numCache>
                <c:formatCode>#,##0.0;"▲ "#,##0.0</c:formatCode>
                <c:ptCount val="5"/>
                <c:pt idx="0">
                  <c:v>30.3</c:v>
                </c:pt>
                <c:pt idx="1">
                  <c:v>10.6</c:v>
                </c:pt>
              </c:numCache>
            </c:numRef>
          </c:yVal>
          <c:smooth val="0"/>
          <c:extLst>
            <c:ext xmlns:c16="http://schemas.microsoft.com/office/drawing/2014/chart" uri="{C3380CC4-5D6E-409C-BE32-E72D297353CC}">
              <c16:uniqueId val="{00000005-6FA0-4501-AC1E-69281FCA06C6}"/>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{897DA45F-E0ED-4185-BEEE-0E6F36FABDA5}</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6FA0-4501-AC1E-69281FCA06C6}"/>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{2955A0D9-53E4-4C78-8662-72E1A39359FD}</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6FA0-4501-AC1E-69281FCA06C6}"/>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{DD85EAA1-4C77-447D-A084-051AB2E793ED}</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6FA0-4501-AC1E-69281FCA06C6}"/>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{2F0C907E-5E7B-4569-80F0-F1EAC3CBF0BA}</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6FA0-4501-AC1E-69281FCA06C6}"/>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{9E8EED29-B817-457F-B350-760621E08966}</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6FA0-4501-AC1E-69281FCA06C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9.6</c:v>
                </c:pt>
                <c:pt idx="4">
                  <c:v>9.1999999999999993</c:v>
                </c:pt>
              </c:numCache>
            </c:numRef>
          </c:xVal>
          <c:yVal>
            <c:numRef>
              <c:f>公会計指標分析・財政指標組合せ分析表!$K$77:$O$77</c:f>
              <c:numCache>
                <c:formatCode>#,##0.0;"▲ "#,##0.0</c:formatCode>
                <c:ptCount val="5"/>
                <c:pt idx="0">
                  <c:v>76.2</c:v>
                </c:pt>
                <c:pt idx="1">
                  <c:v>65.3</c:v>
                </c:pt>
                <c:pt idx="2">
                  <c:v>60.8</c:v>
                </c:pt>
                <c:pt idx="3">
                  <c:v>41.5</c:v>
                </c:pt>
                <c:pt idx="4">
                  <c:v>36.6</c:v>
                </c:pt>
              </c:numCache>
            </c:numRef>
          </c:yVal>
          <c:smooth val="0"/>
          <c:extLst>
            <c:ext xmlns:c16="http://schemas.microsoft.com/office/drawing/2014/chart" uri="{C3380CC4-5D6E-409C-BE32-E72D297353CC}">
              <c16:uniqueId val="{0000000B-6FA0-4501-AC1E-69281FCA06C6}"/>
            </c:ext>
          </c:extLst>
        </c:ser>
        <c:dLbls>
          <c:showLegendKey val="0"/>
          <c:showVal val="0"/>
          <c:showCatName val="0"/>
          <c:showSerName val="0"/>
          <c:showPercent val="0"/>
          <c:showBubbleSize val="0"/>
        </c:dLbls>
        <c:axId val="72509312"/>
        <c:axId val="72712192"/>
      </c:scatterChart>
      <c:valAx>
        <c:axId val="72509312"/>
        <c:scaling>
          <c:orientation val="minMax"/>
          <c:max val="13.5"/>
          <c:min val="3.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712192"/>
        <c:crosses val="autoZero"/>
        <c:crossBetween val="midCat"/>
      </c:valAx>
      <c:valAx>
        <c:axId val="72712192"/>
        <c:scaling>
          <c:orientation val="minMax"/>
          <c:max val="88"/>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50931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三重県熊野市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17,670
17,590
373.35
12,751,582
12,182,078
541,983
7,119,761
13,844,509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人口の減少や全国平均を上回る高齢化率（</a:t>
          </a:r>
          <a:r>
            <a:rPr kumimoji="1" lang="en-US" altLang="ja-JP" sz="1300">
              <a:latin typeface="ＭＳ Ｐゴシック"/>
            </a:rPr>
            <a:t>H28.10.1</a:t>
          </a:r>
          <a:r>
            <a:rPr kumimoji="1" lang="ja-JP" altLang="en-US" sz="1300">
              <a:latin typeface="ＭＳ Ｐゴシック"/>
            </a:rPr>
            <a:t>現在：全国</a:t>
          </a:r>
          <a:r>
            <a:rPr kumimoji="1" lang="en-US" altLang="ja-JP" sz="1300">
              <a:latin typeface="ＭＳ Ｐゴシック"/>
            </a:rPr>
            <a:t>27.3</a:t>
          </a:r>
          <a:r>
            <a:rPr kumimoji="1" lang="ja-JP" altLang="en-US" sz="1300">
              <a:latin typeface="ＭＳ Ｐゴシック"/>
            </a:rPr>
            <a:t>％に対し熊野市</a:t>
          </a:r>
          <a:r>
            <a:rPr kumimoji="1" lang="en-US" altLang="ja-JP" sz="1300">
              <a:latin typeface="ＭＳ Ｐゴシック"/>
            </a:rPr>
            <a:t>41.27</a:t>
          </a:r>
          <a:r>
            <a:rPr kumimoji="1" lang="ja-JP" altLang="en-US" sz="1300">
              <a:latin typeface="ＭＳ Ｐゴシック"/>
            </a:rPr>
            <a:t>％）等により、市税が減少しており、前年と同様に類似団体平均を下回っている。</a:t>
          </a:r>
          <a:endParaRPr kumimoji="1" lang="en-US" altLang="ja-JP" sz="1300">
            <a:latin typeface="ＭＳ Ｐゴシック"/>
          </a:endParaRPr>
        </a:p>
        <a:p>
          <a:r>
            <a:rPr kumimoji="1" lang="ja-JP" altLang="en-US" sz="1300">
              <a:latin typeface="ＭＳ Ｐゴシック"/>
            </a:rPr>
            <a:t>　その傾向は今後も続くと見込まれ、市税の滞納整理の強化等により、自主財源の確保に努めていく。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113393</xdr:rowOff>
    </xdr:to>
    <xdr:cxnSp macro="">
      <xdr:nvCxnSpPr>
        <xdr:cNvPr id="64" name="直線コネクタ 63"/>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163285</xdr:rowOff>
    </xdr:from>
    <xdr:to>
      <xdr:col>7</xdr:col>
      <xdr:colOff>152400</xdr:colOff>
      <xdr:row>43</xdr:row>
      <xdr:rowOff>9072</xdr:rowOff>
    </xdr:to>
    <xdr:cxnSp macro="">
      <xdr:nvCxnSpPr>
        <xdr:cNvPr id="69" name="直線コネクタ 68"/>
        <xdr:cNvCxnSpPr/>
      </xdr:nvCxnSpPr>
      <xdr:spPr>
        <a:xfrm>
          <a:off x="4114800" y="73641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76399</xdr:rowOff>
    </xdr:from>
    <xdr:ext cx="762000" cy="259045"/>
    <xdr:sp macro="" textlink="">
      <xdr:nvSpPr>
        <xdr:cNvPr id="70" name="財政力平均値テキスト"/>
        <xdr:cNvSpPr txBox="1"/>
      </xdr:nvSpPr>
      <xdr:spPr>
        <a:xfrm>
          <a:off x="5041900" y="6934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59872</xdr:rowOff>
    </xdr:from>
    <xdr:to>
      <xdr:col>7</xdr:col>
      <xdr:colOff>203200</xdr:colOff>
      <xdr:row>41</xdr:row>
      <xdr:rowOff>161472</xdr:rowOff>
    </xdr:to>
    <xdr:sp macro="" textlink="">
      <xdr:nvSpPr>
        <xdr:cNvPr id="71" name="フローチャート : 判断 70"/>
        <xdr:cNvSpPr/>
      </xdr:nvSpPr>
      <xdr:spPr>
        <a:xfrm>
          <a:off x="49022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163285</xdr:rowOff>
    </xdr:from>
    <xdr:to>
      <xdr:col>6</xdr:col>
      <xdr:colOff>0</xdr:colOff>
      <xdr:row>42</xdr:row>
      <xdr:rowOff>163285</xdr:rowOff>
    </xdr:to>
    <xdr:cxnSp macro="">
      <xdr:nvCxnSpPr>
        <xdr:cNvPr id="72" name="直線コネクタ 71"/>
        <xdr:cNvCxnSpPr/>
      </xdr:nvCxnSpPr>
      <xdr:spPr>
        <a:xfrm>
          <a:off x="3225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163285</xdr:rowOff>
    </xdr:from>
    <xdr:to>
      <xdr:col>4</xdr:col>
      <xdr:colOff>482600</xdr:colOff>
      <xdr:row>42</xdr:row>
      <xdr:rowOff>163285</xdr:rowOff>
    </xdr:to>
    <xdr:cxnSp macro="">
      <xdr:nvCxnSpPr>
        <xdr:cNvPr id="75" name="直線コネクタ 74"/>
        <xdr:cNvCxnSpPr/>
      </xdr:nvCxnSpPr>
      <xdr:spPr>
        <a:xfrm>
          <a:off x="2336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59872</xdr:rowOff>
    </xdr:from>
    <xdr:to>
      <xdr:col>4</xdr:col>
      <xdr:colOff>533400</xdr:colOff>
      <xdr:row>41</xdr:row>
      <xdr:rowOff>161472</xdr:rowOff>
    </xdr:to>
    <xdr:sp macro="" textlink="">
      <xdr:nvSpPr>
        <xdr:cNvPr id="76" name="フローチャート : 判断 75"/>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199</xdr:rowOff>
    </xdr:from>
    <xdr:ext cx="762000" cy="259045"/>
    <xdr:sp macro="" textlink="">
      <xdr:nvSpPr>
        <xdr:cNvPr id="77" name="テキスト ボックス 76"/>
        <xdr:cNvSpPr txBox="1"/>
      </xdr:nvSpPr>
      <xdr:spPr>
        <a:xfrm>
          <a:off x="2844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163285</xdr:rowOff>
    </xdr:from>
    <xdr:to>
      <xdr:col>3</xdr:col>
      <xdr:colOff>279400</xdr:colOff>
      <xdr:row>42</xdr:row>
      <xdr:rowOff>163285</xdr:rowOff>
    </xdr:to>
    <xdr:cxnSp macro="">
      <xdr:nvCxnSpPr>
        <xdr:cNvPr id="78" name="直線コネクタ 77"/>
        <xdr:cNvCxnSpPr/>
      </xdr:nvCxnSpPr>
      <xdr:spPr>
        <a:xfrm>
          <a:off x="1447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59872</xdr:rowOff>
    </xdr:from>
    <xdr:to>
      <xdr:col>3</xdr:col>
      <xdr:colOff>330200</xdr:colOff>
      <xdr:row>41</xdr:row>
      <xdr:rowOff>161472</xdr:rowOff>
    </xdr:to>
    <xdr:sp macro="" textlink="">
      <xdr:nvSpPr>
        <xdr:cNvPr id="79" name="フローチャート : 判断 78"/>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199</xdr:rowOff>
    </xdr:from>
    <xdr:ext cx="762000" cy="259045"/>
    <xdr:sp macro="" textlink="">
      <xdr:nvSpPr>
        <xdr:cNvPr id="80" name="テキスト ボックス 79"/>
        <xdr:cNvSpPr txBox="1"/>
      </xdr:nvSpPr>
      <xdr:spPr>
        <a:xfrm>
          <a:off x="1955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42635</xdr:rowOff>
    </xdr:from>
    <xdr:to>
      <xdr:col>2</xdr:col>
      <xdr:colOff>127000</xdr:colOff>
      <xdr:row>41</xdr:row>
      <xdr:rowOff>144235</xdr:rowOff>
    </xdr:to>
    <xdr:sp macro="" textlink="">
      <xdr:nvSpPr>
        <xdr:cNvPr id="81" name="フローチャート : 判断 80"/>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154412</xdr:rowOff>
    </xdr:from>
    <xdr:ext cx="762000" cy="259045"/>
    <xdr:sp macro="" textlink="">
      <xdr:nvSpPr>
        <xdr:cNvPr id="82" name="テキスト ボックス 81"/>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129722</xdr:rowOff>
    </xdr:from>
    <xdr:to>
      <xdr:col>7</xdr:col>
      <xdr:colOff>203200</xdr:colOff>
      <xdr:row>43</xdr:row>
      <xdr:rowOff>59872</xdr:rowOff>
    </xdr:to>
    <xdr:sp macro="" textlink="">
      <xdr:nvSpPr>
        <xdr:cNvPr id="88" name="円/楕円 87"/>
        <xdr:cNvSpPr/>
      </xdr:nvSpPr>
      <xdr:spPr>
        <a:xfrm>
          <a:off x="49022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101799</xdr:rowOff>
    </xdr:from>
    <xdr:ext cx="762000" cy="259045"/>
    <xdr:sp macro="" textlink="">
      <xdr:nvSpPr>
        <xdr:cNvPr id="89" name="財政力該当値テキスト"/>
        <xdr:cNvSpPr txBox="1"/>
      </xdr:nvSpPr>
      <xdr:spPr>
        <a:xfrm>
          <a:off x="5041900" y="730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112485</xdr:rowOff>
    </xdr:from>
    <xdr:to>
      <xdr:col>6</xdr:col>
      <xdr:colOff>50800</xdr:colOff>
      <xdr:row>43</xdr:row>
      <xdr:rowOff>42635</xdr:rowOff>
    </xdr:to>
    <xdr:sp macro="" textlink="">
      <xdr:nvSpPr>
        <xdr:cNvPr id="90" name="円/楕円 89"/>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27412</xdr:rowOff>
    </xdr:from>
    <xdr:ext cx="736600" cy="259045"/>
    <xdr:sp macro="" textlink="">
      <xdr:nvSpPr>
        <xdr:cNvPr id="91" name="テキスト ボックス 90"/>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112485</xdr:rowOff>
    </xdr:from>
    <xdr:to>
      <xdr:col>4</xdr:col>
      <xdr:colOff>533400</xdr:colOff>
      <xdr:row>43</xdr:row>
      <xdr:rowOff>42635</xdr:rowOff>
    </xdr:to>
    <xdr:sp macro="" textlink="">
      <xdr:nvSpPr>
        <xdr:cNvPr id="92" name="円/楕円 91"/>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27412</xdr:rowOff>
    </xdr:from>
    <xdr:ext cx="762000" cy="259045"/>
    <xdr:sp macro="" textlink="">
      <xdr:nvSpPr>
        <xdr:cNvPr id="93" name="テキスト ボックス 92"/>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112485</xdr:rowOff>
    </xdr:from>
    <xdr:to>
      <xdr:col>3</xdr:col>
      <xdr:colOff>330200</xdr:colOff>
      <xdr:row>43</xdr:row>
      <xdr:rowOff>42635</xdr:rowOff>
    </xdr:to>
    <xdr:sp macro="" textlink="">
      <xdr:nvSpPr>
        <xdr:cNvPr id="94" name="円/楕円 93"/>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27412</xdr:rowOff>
    </xdr:from>
    <xdr:ext cx="762000" cy="259045"/>
    <xdr:sp macro="" textlink="">
      <xdr:nvSpPr>
        <xdr:cNvPr id="95" name="テキスト ボックス 94"/>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96" name="円/楕円 95"/>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27412</xdr:rowOff>
    </xdr:from>
    <xdr:ext cx="762000" cy="259045"/>
    <xdr:sp macro="" textlink="">
      <xdr:nvSpPr>
        <xdr:cNvPr id="97" name="テキスト ボックス 96"/>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前年度と同様に類似団体平均を下回っており、これまでに行った職員数、物件費の各課配分枠の縮小、地方債の繰上償還等といった経常的経費の削減効果が表れている。</a:t>
          </a:r>
          <a:endParaRPr kumimoji="1" lang="en-US" altLang="ja-JP" sz="1300">
            <a:latin typeface="ＭＳ Ｐゴシック"/>
          </a:endParaRPr>
        </a:p>
        <a:p>
          <a:r>
            <a:rPr kumimoji="1" lang="ja-JP" altLang="en-US" sz="1300">
              <a:latin typeface="ＭＳ Ｐゴシック"/>
            </a:rPr>
            <a:t>　引き続き、事務事業の見直しを進め、経常的経費の削減に努めていく。</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165608</xdr:rowOff>
    </xdr:from>
    <xdr:to>
      <xdr:col>7</xdr:col>
      <xdr:colOff>152400</xdr:colOff>
      <xdr:row>65</xdr:row>
      <xdr:rowOff>27178</xdr:rowOff>
    </xdr:to>
    <xdr:cxnSp macro="">
      <xdr:nvCxnSpPr>
        <xdr:cNvPr id="125" name="直線コネクタ 124"/>
        <xdr:cNvCxnSpPr/>
      </xdr:nvCxnSpPr>
      <xdr:spPr>
        <a:xfrm flipV="1">
          <a:off x="4953000" y="10109708"/>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170705</xdr:rowOff>
    </xdr:from>
    <xdr:ext cx="762000" cy="259045"/>
    <xdr:sp macro="" textlink="">
      <xdr:nvSpPr>
        <xdr:cNvPr id="126" name="財政構造の弾力性最小値テキスト"/>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7</xdr:col>
      <xdr:colOff>63500</xdr:colOff>
      <xdr:row>65</xdr:row>
      <xdr:rowOff>27178</xdr:rowOff>
    </xdr:from>
    <xdr:to>
      <xdr:col>7</xdr:col>
      <xdr:colOff>241300</xdr:colOff>
      <xdr:row>65</xdr:row>
      <xdr:rowOff>27178</xdr:rowOff>
    </xdr:to>
    <xdr:cxnSp macro="">
      <xdr:nvCxnSpPr>
        <xdr:cNvPr id="127" name="直線コネクタ 126"/>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80535</xdr:rowOff>
    </xdr:from>
    <xdr:ext cx="762000" cy="259045"/>
    <xdr:sp macro="" textlink="">
      <xdr:nvSpPr>
        <xdr:cNvPr id="128"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7</xdr:col>
      <xdr:colOff>63500</xdr:colOff>
      <xdr:row>58</xdr:row>
      <xdr:rowOff>165608</xdr:rowOff>
    </xdr:from>
    <xdr:to>
      <xdr:col>7</xdr:col>
      <xdr:colOff>241300</xdr:colOff>
      <xdr:row>58</xdr:row>
      <xdr:rowOff>165608</xdr:rowOff>
    </xdr:to>
    <xdr:cxnSp macro="">
      <xdr:nvCxnSpPr>
        <xdr:cNvPr id="129" name="直線コネクタ 128"/>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6096</xdr:rowOff>
    </xdr:from>
    <xdr:to>
      <xdr:col>7</xdr:col>
      <xdr:colOff>152400</xdr:colOff>
      <xdr:row>60</xdr:row>
      <xdr:rowOff>35052</xdr:rowOff>
    </xdr:to>
    <xdr:cxnSp macro="">
      <xdr:nvCxnSpPr>
        <xdr:cNvPr id="130" name="直線コネクタ 129"/>
        <xdr:cNvCxnSpPr/>
      </xdr:nvCxnSpPr>
      <xdr:spPr>
        <a:xfrm flipV="1">
          <a:off x="4114800" y="1029309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137177</xdr:rowOff>
    </xdr:from>
    <xdr:ext cx="762000" cy="259045"/>
    <xdr:sp macro="" textlink="">
      <xdr:nvSpPr>
        <xdr:cNvPr id="131" name="財政構造の弾力性平均値テキスト"/>
        <xdr:cNvSpPr txBox="1"/>
      </xdr:nvSpPr>
      <xdr:spPr>
        <a:xfrm>
          <a:off x="5041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165100</xdr:rowOff>
    </xdr:from>
    <xdr:to>
      <xdr:col>7</xdr:col>
      <xdr:colOff>203200</xdr:colOff>
      <xdr:row>62</xdr:row>
      <xdr:rowOff>95250</xdr:rowOff>
    </xdr:to>
    <xdr:sp macro="" textlink="">
      <xdr:nvSpPr>
        <xdr:cNvPr id="132" name="フローチャート : 判断 131"/>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35052</xdr:rowOff>
    </xdr:from>
    <xdr:to>
      <xdr:col>6</xdr:col>
      <xdr:colOff>0</xdr:colOff>
      <xdr:row>60</xdr:row>
      <xdr:rowOff>131572</xdr:rowOff>
    </xdr:to>
    <xdr:cxnSp macro="">
      <xdr:nvCxnSpPr>
        <xdr:cNvPr id="133" name="直線コネクタ 132"/>
        <xdr:cNvCxnSpPr/>
      </xdr:nvCxnSpPr>
      <xdr:spPr>
        <a:xfrm flipV="1">
          <a:off x="3225800" y="1032205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63754</xdr:rowOff>
    </xdr:from>
    <xdr:to>
      <xdr:col>6</xdr:col>
      <xdr:colOff>50800</xdr:colOff>
      <xdr:row>61</xdr:row>
      <xdr:rowOff>165354</xdr:rowOff>
    </xdr:to>
    <xdr:sp macro="" textlink="">
      <xdr:nvSpPr>
        <xdr:cNvPr id="134" name="フローチャート : 判断 133"/>
        <xdr:cNvSpPr/>
      </xdr:nvSpPr>
      <xdr:spPr>
        <a:xfrm>
          <a:off x="4064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150131</xdr:rowOff>
    </xdr:from>
    <xdr:ext cx="736600" cy="259045"/>
    <xdr:sp macro="" textlink="">
      <xdr:nvSpPr>
        <xdr:cNvPr id="135" name="テキスト ボックス 134"/>
        <xdr:cNvSpPr txBox="1"/>
      </xdr:nvSpPr>
      <xdr:spPr>
        <a:xfrm>
          <a:off x="3733800" y="10608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92964</xdr:rowOff>
    </xdr:from>
    <xdr:to>
      <xdr:col>4</xdr:col>
      <xdr:colOff>482600</xdr:colOff>
      <xdr:row>60</xdr:row>
      <xdr:rowOff>131572</xdr:rowOff>
    </xdr:to>
    <xdr:cxnSp macro="">
      <xdr:nvCxnSpPr>
        <xdr:cNvPr id="136" name="直線コネクタ 135"/>
        <xdr:cNvCxnSpPr/>
      </xdr:nvCxnSpPr>
      <xdr:spPr>
        <a:xfrm>
          <a:off x="2336800" y="1037996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49276</xdr:rowOff>
    </xdr:from>
    <xdr:to>
      <xdr:col>4</xdr:col>
      <xdr:colOff>533400</xdr:colOff>
      <xdr:row>61</xdr:row>
      <xdr:rowOff>150876</xdr:rowOff>
    </xdr:to>
    <xdr:sp macro="" textlink="">
      <xdr:nvSpPr>
        <xdr:cNvPr id="137" name="フローチャート : 判断 136"/>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135653</xdr:rowOff>
    </xdr:from>
    <xdr:ext cx="762000" cy="259045"/>
    <xdr:sp macro="" textlink="">
      <xdr:nvSpPr>
        <xdr:cNvPr id="138" name="テキスト ボックス 137"/>
        <xdr:cNvSpPr txBox="1"/>
      </xdr:nvSpPr>
      <xdr:spPr>
        <a:xfrm>
          <a:off x="2844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61722</xdr:rowOff>
    </xdr:from>
    <xdr:to>
      <xdr:col>3</xdr:col>
      <xdr:colOff>279400</xdr:colOff>
      <xdr:row>60</xdr:row>
      <xdr:rowOff>92964</xdr:rowOff>
    </xdr:to>
    <xdr:cxnSp macro="">
      <xdr:nvCxnSpPr>
        <xdr:cNvPr id="139" name="直線コネクタ 138"/>
        <xdr:cNvCxnSpPr/>
      </xdr:nvCxnSpPr>
      <xdr:spPr>
        <a:xfrm>
          <a:off x="1447800" y="10177272"/>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153162</xdr:rowOff>
    </xdr:from>
    <xdr:to>
      <xdr:col>3</xdr:col>
      <xdr:colOff>330200</xdr:colOff>
      <xdr:row>61</xdr:row>
      <xdr:rowOff>83312</xdr:rowOff>
    </xdr:to>
    <xdr:sp macro="" textlink="">
      <xdr:nvSpPr>
        <xdr:cNvPr id="140" name="フローチャート : 判断 139"/>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68089</xdr:rowOff>
    </xdr:from>
    <xdr:ext cx="762000" cy="259045"/>
    <xdr:sp macro="" textlink="">
      <xdr:nvSpPr>
        <xdr:cNvPr id="141" name="テキスト ボックス 140"/>
        <xdr:cNvSpPr txBox="1"/>
      </xdr:nvSpPr>
      <xdr:spPr>
        <a:xfrm>
          <a:off x="1955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25146</xdr:rowOff>
    </xdr:from>
    <xdr:to>
      <xdr:col>2</xdr:col>
      <xdr:colOff>127000</xdr:colOff>
      <xdr:row>61</xdr:row>
      <xdr:rowOff>126746</xdr:rowOff>
    </xdr:to>
    <xdr:sp macro="" textlink="">
      <xdr:nvSpPr>
        <xdr:cNvPr id="142" name="フローチャート : 判断 141"/>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111523</xdr:rowOff>
    </xdr:from>
    <xdr:ext cx="762000" cy="259045"/>
    <xdr:sp macro="" textlink="">
      <xdr:nvSpPr>
        <xdr:cNvPr id="143" name="テキスト ボックス 142"/>
        <xdr:cNvSpPr txBox="1"/>
      </xdr:nvSpPr>
      <xdr:spPr>
        <a:xfrm>
          <a:off x="1066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59</xdr:row>
      <xdr:rowOff>126746</xdr:rowOff>
    </xdr:from>
    <xdr:to>
      <xdr:col>7</xdr:col>
      <xdr:colOff>203200</xdr:colOff>
      <xdr:row>60</xdr:row>
      <xdr:rowOff>56896</xdr:rowOff>
    </xdr:to>
    <xdr:sp macro="" textlink="">
      <xdr:nvSpPr>
        <xdr:cNvPr id="149" name="円/楕円 148"/>
        <xdr:cNvSpPr/>
      </xdr:nvSpPr>
      <xdr:spPr>
        <a:xfrm>
          <a:off x="49022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143273</xdr:rowOff>
    </xdr:from>
    <xdr:ext cx="762000" cy="259045"/>
    <xdr:sp macro="" textlink="">
      <xdr:nvSpPr>
        <xdr:cNvPr id="150" name="財政構造の弾力性該当値テキスト"/>
        <xdr:cNvSpPr txBox="1"/>
      </xdr:nvSpPr>
      <xdr:spPr>
        <a:xfrm>
          <a:off x="5041900" y="1008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155702</xdr:rowOff>
    </xdr:from>
    <xdr:to>
      <xdr:col>6</xdr:col>
      <xdr:colOff>50800</xdr:colOff>
      <xdr:row>60</xdr:row>
      <xdr:rowOff>85852</xdr:rowOff>
    </xdr:to>
    <xdr:sp macro="" textlink="">
      <xdr:nvSpPr>
        <xdr:cNvPr id="151" name="円/楕円 150"/>
        <xdr:cNvSpPr/>
      </xdr:nvSpPr>
      <xdr:spPr>
        <a:xfrm>
          <a:off x="4064000" y="102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96029</xdr:rowOff>
    </xdr:from>
    <xdr:ext cx="736600" cy="259045"/>
    <xdr:sp macro="" textlink="">
      <xdr:nvSpPr>
        <xdr:cNvPr id="152" name="テキスト ボックス 151"/>
        <xdr:cNvSpPr txBox="1"/>
      </xdr:nvSpPr>
      <xdr:spPr>
        <a:xfrm>
          <a:off x="3733800" y="10040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80772</xdr:rowOff>
    </xdr:from>
    <xdr:to>
      <xdr:col>4</xdr:col>
      <xdr:colOff>533400</xdr:colOff>
      <xdr:row>61</xdr:row>
      <xdr:rowOff>10922</xdr:rowOff>
    </xdr:to>
    <xdr:sp macro="" textlink="">
      <xdr:nvSpPr>
        <xdr:cNvPr id="153" name="円/楕円 152"/>
        <xdr:cNvSpPr/>
      </xdr:nvSpPr>
      <xdr:spPr>
        <a:xfrm>
          <a:off x="31750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21099</xdr:rowOff>
    </xdr:from>
    <xdr:ext cx="762000" cy="259045"/>
    <xdr:sp macro="" textlink="">
      <xdr:nvSpPr>
        <xdr:cNvPr id="154" name="テキスト ボックス 153"/>
        <xdr:cNvSpPr txBox="1"/>
      </xdr:nvSpPr>
      <xdr:spPr>
        <a:xfrm>
          <a:off x="2844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42164</xdr:rowOff>
    </xdr:from>
    <xdr:to>
      <xdr:col>3</xdr:col>
      <xdr:colOff>330200</xdr:colOff>
      <xdr:row>60</xdr:row>
      <xdr:rowOff>143764</xdr:rowOff>
    </xdr:to>
    <xdr:sp macro="" textlink="">
      <xdr:nvSpPr>
        <xdr:cNvPr id="155" name="円/楕円 154"/>
        <xdr:cNvSpPr/>
      </xdr:nvSpPr>
      <xdr:spPr>
        <a:xfrm>
          <a:off x="2286000" y="103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153941</xdr:rowOff>
    </xdr:from>
    <xdr:ext cx="762000" cy="259045"/>
    <xdr:sp macro="" textlink="">
      <xdr:nvSpPr>
        <xdr:cNvPr id="156" name="テキスト ボックス 155"/>
        <xdr:cNvSpPr txBox="1"/>
      </xdr:nvSpPr>
      <xdr:spPr>
        <a:xfrm>
          <a:off x="1955800" y="1009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10922</xdr:rowOff>
    </xdr:from>
    <xdr:to>
      <xdr:col>2</xdr:col>
      <xdr:colOff>127000</xdr:colOff>
      <xdr:row>59</xdr:row>
      <xdr:rowOff>112522</xdr:rowOff>
    </xdr:to>
    <xdr:sp macro="" textlink="">
      <xdr:nvSpPr>
        <xdr:cNvPr id="157" name="円/楕円 156"/>
        <xdr:cNvSpPr/>
      </xdr:nvSpPr>
      <xdr:spPr>
        <a:xfrm>
          <a:off x="139700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122699</xdr:rowOff>
    </xdr:from>
    <xdr:ext cx="762000" cy="259045"/>
    <xdr:sp macro="" textlink="">
      <xdr:nvSpPr>
        <xdr:cNvPr id="158" name="テキスト ボックス 157"/>
        <xdr:cNvSpPr txBox="1"/>
      </xdr:nvSpPr>
      <xdr:spPr>
        <a:xfrm>
          <a:off x="1066800" y="989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[245,399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125,848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前年度と同様に類似団体平均を上回っており、主な要因としては、職員数は減少しているものの、合併により市域が大きく拡大したことや、隣接する南牟婁郡の消防受託などがあげられる。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163035</xdr:rowOff>
    </xdr:from>
    <xdr:to>
      <xdr:col>7</xdr:col>
      <xdr:colOff>152400</xdr:colOff>
      <xdr:row>89</xdr:row>
      <xdr:rowOff>94848</xdr:rowOff>
    </xdr:to>
    <xdr:cxnSp macro="">
      <xdr:nvCxnSpPr>
        <xdr:cNvPr id="186" name="直線コネクタ 185"/>
        <xdr:cNvCxnSpPr/>
      </xdr:nvCxnSpPr>
      <xdr:spPr>
        <a:xfrm flipV="1">
          <a:off x="4953000" y="13879035"/>
          <a:ext cx="0" cy="14748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66925</xdr:rowOff>
    </xdr:from>
    <xdr:ext cx="762000" cy="259045"/>
    <xdr:sp macro="" textlink="">
      <xdr:nvSpPr>
        <xdr:cNvPr id="187" name="人件費・物件費等の状況最小値テキスト"/>
        <xdr:cNvSpPr txBox="1"/>
      </xdr:nvSpPr>
      <xdr:spPr>
        <a:xfrm>
          <a:off x="5041900" y="15325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405,180</a:t>
          </a:r>
          <a:endParaRPr kumimoji="1" lang="ja-JP" altLang="en-US" sz="1000" b="1">
            <a:latin typeface="ＭＳ Ｐゴシック"/>
          </a:endParaRPr>
        </a:p>
      </xdr:txBody>
    </xdr:sp>
    <xdr:clientData/>
  </xdr:oneCellAnchor>
  <xdr:twoCellAnchor>
    <xdr:from>
      <xdr:col>7</xdr:col>
      <xdr:colOff>63500</xdr:colOff>
      <xdr:row>89</xdr:row>
      <xdr:rowOff>94848</xdr:rowOff>
    </xdr:from>
    <xdr:to>
      <xdr:col>7</xdr:col>
      <xdr:colOff>241300</xdr:colOff>
      <xdr:row>89</xdr:row>
      <xdr:rowOff>94848</xdr:rowOff>
    </xdr:to>
    <xdr:cxnSp macro="">
      <xdr:nvCxnSpPr>
        <xdr:cNvPr id="188" name="直線コネクタ 187"/>
        <xdr:cNvCxnSpPr/>
      </xdr:nvCxnSpPr>
      <xdr:spPr>
        <a:xfrm>
          <a:off x="4864100" y="1535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77962</xdr:rowOff>
    </xdr:from>
    <xdr:ext cx="762000" cy="259045"/>
    <xdr:sp macro="" textlink="">
      <xdr:nvSpPr>
        <xdr:cNvPr id="189" name="人件費・物件費等の状況最大値テキスト"/>
        <xdr:cNvSpPr txBox="1"/>
      </xdr:nvSpPr>
      <xdr:spPr>
        <a:xfrm>
          <a:off x="5041900" y="1362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99,572</a:t>
          </a:r>
          <a:endParaRPr kumimoji="1" lang="ja-JP" altLang="en-US" sz="1000" b="1">
            <a:latin typeface="ＭＳ Ｐゴシック"/>
          </a:endParaRPr>
        </a:p>
      </xdr:txBody>
    </xdr:sp>
    <xdr:clientData/>
  </xdr:oneCellAnchor>
  <xdr:twoCellAnchor>
    <xdr:from>
      <xdr:col>7</xdr:col>
      <xdr:colOff>63500</xdr:colOff>
      <xdr:row>80</xdr:row>
      <xdr:rowOff>163035</xdr:rowOff>
    </xdr:from>
    <xdr:to>
      <xdr:col>7</xdr:col>
      <xdr:colOff>241300</xdr:colOff>
      <xdr:row>80</xdr:row>
      <xdr:rowOff>163035</xdr:rowOff>
    </xdr:to>
    <xdr:cxnSp macro="">
      <xdr:nvCxnSpPr>
        <xdr:cNvPr id="190" name="直線コネクタ 189"/>
        <xdr:cNvCxnSpPr/>
      </xdr:nvCxnSpPr>
      <xdr:spPr>
        <a:xfrm>
          <a:off x="4864100" y="1387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157609</xdr:rowOff>
    </xdr:from>
    <xdr:to>
      <xdr:col>7</xdr:col>
      <xdr:colOff>152400</xdr:colOff>
      <xdr:row>85</xdr:row>
      <xdr:rowOff>9545</xdr:rowOff>
    </xdr:to>
    <xdr:cxnSp macro="">
      <xdr:nvCxnSpPr>
        <xdr:cNvPr id="191" name="直線コネクタ 190"/>
        <xdr:cNvCxnSpPr/>
      </xdr:nvCxnSpPr>
      <xdr:spPr>
        <a:xfrm>
          <a:off x="4114800" y="14559409"/>
          <a:ext cx="838200" cy="2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34540</xdr:rowOff>
    </xdr:from>
    <xdr:ext cx="762000" cy="259045"/>
    <xdr:sp macro="" textlink="">
      <xdr:nvSpPr>
        <xdr:cNvPr id="192" name="人件費・物件費等の状況平均値テキスト"/>
        <xdr:cNvSpPr txBox="1"/>
      </xdr:nvSpPr>
      <xdr:spPr>
        <a:xfrm>
          <a:off x="5041900" y="139219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151,101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18013</xdr:rowOff>
    </xdr:from>
    <xdr:to>
      <xdr:col>7</xdr:col>
      <xdr:colOff>203200</xdr:colOff>
      <xdr:row>82</xdr:row>
      <xdr:rowOff>119613</xdr:rowOff>
    </xdr:to>
    <xdr:sp macro="" textlink="">
      <xdr:nvSpPr>
        <xdr:cNvPr id="193" name="フローチャート : 判断 192"/>
        <xdr:cNvSpPr/>
      </xdr:nvSpPr>
      <xdr:spPr>
        <a:xfrm>
          <a:off x="4902200" y="1407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135139</xdr:rowOff>
    </xdr:from>
    <xdr:to>
      <xdr:col>6</xdr:col>
      <xdr:colOff>0</xdr:colOff>
      <xdr:row>84</xdr:row>
      <xdr:rowOff>157609</xdr:rowOff>
    </xdr:to>
    <xdr:cxnSp macro="">
      <xdr:nvCxnSpPr>
        <xdr:cNvPr id="194" name="直線コネクタ 193"/>
        <xdr:cNvCxnSpPr/>
      </xdr:nvCxnSpPr>
      <xdr:spPr>
        <a:xfrm>
          <a:off x="3225800" y="14536939"/>
          <a:ext cx="889000" cy="2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141604</xdr:rowOff>
    </xdr:from>
    <xdr:to>
      <xdr:col>6</xdr:col>
      <xdr:colOff>50800</xdr:colOff>
      <xdr:row>82</xdr:row>
      <xdr:rowOff>71754</xdr:rowOff>
    </xdr:to>
    <xdr:sp macro="" textlink="">
      <xdr:nvSpPr>
        <xdr:cNvPr id="195" name="フローチャート : 判断 194"/>
        <xdr:cNvSpPr/>
      </xdr:nvSpPr>
      <xdr:spPr>
        <a:xfrm>
          <a:off x="4064000" y="1402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81931</xdr:rowOff>
    </xdr:from>
    <xdr:ext cx="736600" cy="259045"/>
    <xdr:sp macro="" textlink="">
      <xdr:nvSpPr>
        <xdr:cNvPr id="196" name="テキスト ボックス 195"/>
        <xdr:cNvSpPr txBox="1"/>
      </xdr:nvSpPr>
      <xdr:spPr>
        <a:xfrm>
          <a:off x="3733800" y="13797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141,184</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87250</xdr:rowOff>
    </xdr:from>
    <xdr:to>
      <xdr:col>4</xdr:col>
      <xdr:colOff>482600</xdr:colOff>
      <xdr:row>84</xdr:row>
      <xdr:rowOff>135139</xdr:rowOff>
    </xdr:to>
    <xdr:cxnSp macro="">
      <xdr:nvCxnSpPr>
        <xdr:cNvPr id="197" name="直線コネクタ 196"/>
        <xdr:cNvCxnSpPr/>
      </xdr:nvCxnSpPr>
      <xdr:spPr>
        <a:xfrm>
          <a:off x="2336800" y="14489050"/>
          <a:ext cx="889000" cy="4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23120</xdr:rowOff>
    </xdr:from>
    <xdr:to>
      <xdr:col>4</xdr:col>
      <xdr:colOff>533400</xdr:colOff>
      <xdr:row>82</xdr:row>
      <xdr:rowOff>124720</xdr:rowOff>
    </xdr:to>
    <xdr:sp macro="" textlink="">
      <xdr:nvSpPr>
        <xdr:cNvPr id="198" name="フローチャート : 判断 197"/>
        <xdr:cNvSpPr/>
      </xdr:nvSpPr>
      <xdr:spPr>
        <a:xfrm>
          <a:off x="3175000" y="14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134897</xdr:rowOff>
    </xdr:from>
    <xdr:ext cx="762000" cy="259045"/>
    <xdr:sp macro="" textlink="">
      <xdr:nvSpPr>
        <xdr:cNvPr id="199" name="テキスト ボックス 198"/>
        <xdr:cNvSpPr txBox="1"/>
      </xdr:nvSpPr>
      <xdr:spPr>
        <a:xfrm>
          <a:off x="2844800" y="13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65765</xdr:rowOff>
    </xdr:from>
    <xdr:to>
      <xdr:col>3</xdr:col>
      <xdr:colOff>279400</xdr:colOff>
      <xdr:row>84</xdr:row>
      <xdr:rowOff>87250</xdr:rowOff>
    </xdr:to>
    <xdr:cxnSp macro="">
      <xdr:nvCxnSpPr>
        <xdr:cNvPr id="200" name="直線コネクタ 199"/>
        <xdr:cNvCxnSpPr/>
      </xdr:nvCxnSpPr>
      <xdr:spPr>
        <a:xfrm>
          <a:off x="1447800" y="14467565"/>
          <a:ext cx="889000" cy="2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380</xdr:rowOff>
    </xdr:from>
    <xdr:to>
      <xdr:col>3</xdr:col>
      <xdr:colOff>330200</xdr:colOff>
      <xdr:row>82</xdr:row>
      <xdr:rowOff>101980</xdr:rowOff>
    </xdr:to>
    <xdr:sp macro="" textlink="">
      <xdr:nvSpPr>
        <xdr:cNvPr id="201" name="フローチャート : 判断 200"/>
        <xdr:cNvSpPr/>
      </xdr:nvSpPr>
      <xdr:spPr>
        <a:xfrm>
          <a:off x="2286000" y="1405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112157</xdr:rowOff>
    </xdr:from>
    <xdr:ext cx="762000" cy="259045"/>
    <xdr:sp macro="" textlink="">
      <xdr:nvSpPr>
        <xdr:cNvPr id="202" name="テキスト ボックス 201"/>
        <xdr:cNvSpPr txBox="1"/>
      </xdr:nvSpPr>
      <xdr:spPr>
        <a:xfrm>
          <a:off x="1955800" y="1382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9356</xdr:rowOff>
    </xdr:from>
    <xdr:to>
      <xdr:col>2</xdr:col>
      <xdr:colOff>127000</xdr:colOff>
      <xdr:row>82</xdr:row>
      <xdr:rowOff>110956</xdr:rowOff>
    </xdr:to>
    <xdr:sp macro="" textlink="">
      <xdr:nvSpPr>
        <xdr:cNvPr id="203" name="フローチャート : 判断 202"/>
        <xdr:cNvSpPr/>
      </xdr:nvSpPr>
      <xdr:spPr>
        <a:xfrm>
          <a:off x="1397000" y="140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121133</xdr:rowOff>
    </xdr:from>
    <xdr:ext cx="762000" cy="259045"/>
    <xdr:sp macro="" textlink="">
      <xdr:nvSpPr>
        <xdr:cNvPr id="204" name="テキスト ボックス 203"/>
        <xdr:cNvSpPr txBox="1"/>
      </xdr:nvSpPr>
      <xdr:spPr>
        <a:xfrm>
          <a:off x="1066800" y="138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130195</xdr:rowOff>
    </xdr:from>
    <xdr:to>
      <xdr:col>7</xdr:col>
      <xdr:colOff>203200</xdr:colOff>
      <xdr:row>85</xdr:row>
      <xdr:rowOff>60345</xdr:rowOff>
    </xdr:to>
    <xdr:sp macro="" textlink="">
      <xdr:nvSpPr>
        <xdr:cNvPr id="210" name="円/楕円 209"/>
        <xdr:cNvSpPr/>
      </xdr:nvSpPr>
      <xdr:spPr>
        <a:xfrm>
          <a:off x="4902200" y="1453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102272</xdr:rowOff>
    </xdr:from>
    <xdr:ext cx="762000" cy="259045"/>
    <xdr:sp macro="" textlink="">
      <xdr:nvSpPr>
        <xdr:cNvPr id="211" name="人件費・物件費等の状況該当値テキスト"/>
        <xdr:cNvSpPr txBox="1"/>
      </xdr:nvSpPr>
      <xdr:spPr>
        <a:xfrm>
          <a:off x="5041900" y="14504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245,399</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106809</xdr:rowOff>
    </xdr:from>
    <xdr:to>
      <xdr:col>6</xdr:col>
      <xdr:colOff>50800</xdr:colOff>
      <xdr:row>85</xdr:row>
      <xdr:rowOff>36959</xdr:rowOff>
    </xdr:to>
    <xdr:sp macro="" textlink="">
      <xdr:nvSpPr>
        <xdr:cNvPr id="212" name="円/楕円 211"/>
        <xdr:cNvSpPr/>
      </xdr:nvSpPr>
      <xdr:spPr>
        <a:xfrm>
          <a:off x="4064000" y="1450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21736</xdr:rowOff>
    </xdr:from>
    <xdr:ext cx="736600" cy="259045"/>
    <xdr:sp macro="" textlink="">
      <xdr:nvSpPr>
        <xdr:cNvPr id="213" name="テキスト ボックス 212"/>
        <xdr:cNvSpPr txBox="1"/>
      </xdr:nvSpPr>
      <xdr:spPr>
        <a:xfrm>
          <a:off x="3733800" y="14594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240,553</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84339</xdr:rowOff>
    </xdr:from>
    <xdr:to>
      <xdr:col>4</xdr:col>
      <xdr:colOff>533400</xdr:colOff>
      <xdr:row>85</xdr:row>
      <xdr:rowOff>14489</xdr:rowOff>
    </xdr:to>
    <xdr:sp macro="" textlink="">
      <xdr:nvSpPr>
        <xdr:cNvPr id="214" name="円/楕円 213"/>
        <xdr:cNvSpPr/>
      </xdr:nvSpPr>
      <xdr:spPr>
        <a:xfrm>
          <a:off x="3175000" y="1448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170716</xdr:rowOff>
    </xdr:from>
    <xdr:ext cx="762000" cy="259045"/>
    <xdr:sp macro="" textlink="">
      <xdr:nvSpPr>
        <xdr:cNvPr id="215" name="テキスト ボックス 214"/>
        <xdr:cNvSpPr txBox="1"/>
      </xdr:nvSpPr>
      <xdr:spPr>
        <a:xfrm>
          <a:off x="2844800" y="14572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235,897</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36450</xdr:rowOff>
    </xdr:from>
    <xdr:to>
      <xdr:col>3</xdr:col>
      <xdr:colOff>330200</xdr:colOff>
      <xdr:row>84</xdr:row>
      <xdr:rowOff>138050</xdr:rowOff>
    </xdr:to>
    <xdr:sp macro="" textlink="">
      <xdr:nvSpPr>
        <xdr:cNvPr id="216" name="円/楕円 215"/>
        <xdr:cNvSpPr/>
      </xdr:nvSpPr>
      <xdr:spPr>
        <a:xfrm>
          <a:off x="2286000" y="1443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122827</xdr:rowOff>
    </xdr:from>
    <xdr:ext cx="762000" cy="259045"/>
    <xdr:sp macro="" textlink="">
      <xdr:nvSpPr>
        <xdr:cNvPr id="217" name="テキスト ボックス 216"/>
        <xdr:cNvSpPr txBox="1"/>
      </xdr:nvSpPr>
      <xdr:spPr>
        <a:xfrm>
          <a:off x="1955800" y="1452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225,974</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14965</xdr:rowOff>
    </xdr:from>
    <xdr:to>
      <xdr:col>2</xdr:col>
      <xdr:colOff>127000</xdr:colOff>
      <xdr:row>84</xdr:row>
      <xdr:rowOff>116565</xdr:rowOff>
    </xdr:to>
    <xdr:sp macro="" textlink="">
      <xdr:nvSpPr>
        <xdr:cNvPr id="218" name="円/楕円 217"/>
        <xdr:cNvSpPr/>
      </xdr:nvSpPr>
      <xdr:spPr>
        <a:xfrm>
          <a:off x="1397000" y="1441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101342</xdr:rowOff>
    </xdr:from>
    <xdr:ext cx="762000" cy="259045"/>
    <xdr:sp macro="" textlink="">
      <xdr:nvSpPr>
        <xdr:cNvPr id="219" name="テキスト ボックス 218"/>
        <xdr:cNvSpPr txBox="1"/>
      </xdr:nvSpPr>
      <xdr:spPr>
        <a:xfrm>
          <a:off x="1066800" y="14503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221,522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前年度と同様に類似団体平均を上回っている。国準拠を基本とした給与制度運営を行っている。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138430</xdr:rowOff>
    </xdr:from>
    <xdr:to>
      <xdr:col>24</xdr:col>
      <xdr:colOff>558800</xdr:colOff>
      <xdr:row>86</xdr:row>
      <xdr:rowOff>93557</xdr:rowOff>
    </xdr:to>
    <xdr:cxnSp macro="">
      <xdr:nvCxnSpPr>
        <xdr:cNvPr id="248" name="直線コネクタ 247"/>
        <xdr:cNvCxnSpPr/>
      </xdr:nvCxnSpPr>
      <xdr:spPr>
        <a:xfrm flipV="1">
          <a:off x="17018000" y="14025880"/>
          <a:ext cx="0" cy="8123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65634</xdr:rowOff>
    </xdr:from>
    <xdr:ext cx="762000" cy="259045"/>
    <xdr:sp macro="" textlink="">
      <xdr:nvSpPr>
        <xdr:cNvPr id="249" name="給与水準   （国との比較）最小値テキスト"/>
        <xdr:cNvSpPr txBox="1"/>
      </xdr:nvSpPr>
      <xdr:spPr>
        <a:xfrm>
          <a:off x="17106900" y="148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86</xdr:row>
      <xdr:rowOff>93557</xdr:rowOff>
    </xdr:from>
    <xdr:to>
      <xdr:col>24</xdr:col>
      <xdr:colOff>647700</xdr:colOff>
      <xdr:row>86</xdr:row>
      <xdr:rowOff>93557</xdr:rowOff>
    </xdr:to>
    <xdr:cxnSp macro="">
      <xdr:nvCxnSpPr>
        <xdr:cNvPr id="250" name="直線コネクタ 249"/>
        <xdr:cNvCxnSpPr/>
      </xdr:nvCxnSpPr>
      <xdr:spPr>
        <a:xfrm>
          <a:off x="16929100" y="1483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53357</xdr:rowOff>
    </xdr:from>
    <xdr:ext cx="762000" cy="259045"/>
    <xdr:sp macro="" textlink="">
      <xdr:nvSpPr>
        <xdr:cNvPr id="251" name="給与水準   （国との比較）最大値テキスト"/>
        <xdr:cNvSpPr txBox="1"/>
      </xdr:nvSpPr>
      <xdr:spPr>
        <a:xfrm>
          <a:off x="17106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81</xdr:row>
      <xdr:rowOff>138430</xdr:rowOff>
    </xdr:from>
    <xdr:to>
      <xdr:col>24</xdr:col>
      <xdr:colOff>647700</xdr:colOff>
      <xdr:row>81</xdr:row>
      <xdr:rowOff>138430</xdr:rowOff>
    </xdr:to>
    <xdr:cxnSp macro="">
      <xdr:nvCxnSpPr>
        <xdr:cNvPr id="252" name="直線コネクタ 251"/>
        <xdr:cNvCxnSpPr/>
      </xdr:nvCxnSpPr>
      <xdr:spPr>
        <a:xfrm>
          <a:off x="16929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31750</xdr:rowOff>
    </xdr:from>
    <xdr:to>
      <xdr:col>24</xdr:col>
      <xdr:colOff>558800</xdr:colOff>
      <xdr:row>85</xdr:row>
      <xdr:rowOff>55880</xdr:rowOff>
    </xdr:to>
    <xdr:cxnSp macro="">
      <xdr:nvCxnSpPr>
        <xdr:cNvPr id="253" name="直線コネクタ 252"/>
        <xdr:cNvCxnSpPr/>
      </xdr:nvCxnSpPr>
      <xdr:spPr>
        <a:xfrm flipV="1">
          <a:off x="16179800" y="1460500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115164</xdr:rowOff>
    </xdr:from>
    <xdr:ext cx="762000" cy="259045"/>
    <xdr:sp macro="" textlink="">
      <xdr:nvSpPr>
        <xdr:cNvPr id="254" name="給与水準   （国との比較）平均値テキスト"/>
        <xdr:cNvSpPr txBox="1"/>
      </xdr:nvSpPr>
      <xdr:spPr>
        <a:xfrm>
          <a:off x="17106900" y="1417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98637</xdr:rowOff>
    </xdr:from>
    <xdr:to>
      <xdr:col>24</xdr:col>
      <xdr:colOff>609600</xdr:colOff>
      <xdr:row>84</xdr:row>
      <xdr:rowOff>28787</xdr:rowOff>
    </xdr:to>
    <xdr:sp macro="" textlink="">
      <xdr:nvSpPr>
        <xdr:cNvPr id="255" name="フローチャート : 判断 254"/>
        <xdr:cNvSpPr/>
      </xdr:nvSpPr>
      <xdr:spPr>
        <a:xfrm>
          <a:off x="16967200" y="143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171027</xdr:rowOff>
    </xdr:from>
    <xdr:to>
      <xdr:col>23</xdr:col>
      <xdr:colOff>406400</xdr:colOff>
      <xdr:row>85</xdr:row>
      <xdr:rowOff>55880</xdr:rowOff>
    </xdr:to>
    <xdr:cxnSp macro="">
      <xdr:nvCxnSpPr>
        <xdr:cNvPr id="256" name="直線コネクタ 255"/>
        <xdr:cNvCxnSpPr/>
      </xdr:nvCxnSpPr>
      <xdr:spPr>
        <a:xfrm>
          <a:off x="15290800" y="1457282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130811</xdr:rowOff>
    </xdr:from>
    <xdr:to>
      <xdr:col>23</xdr:col>
      <xdr:colOff>457200</xdr:colOff>
      <xdr:row>84</xdr:row>
      <xdr:rowOff>60961</xdr:rowOff>
    </xdr:to>
    <xdr:sp macro="" textlink="">
      <xdr:nvSpPr>
        <xdr:cNvPr id="257" name="フローチャート : 判断 256"/>
        <xdr:cNvSpPr/>
      </xdr:nvSpPr>
      <xdr:spPr>
        <a:xfrm>
          <a:off x="161290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71138</xdr:rowOff>
    </xdr:from>
    <xdr:ext cx="736600" cy="259045"/>
    <xdr:sp macro="" textlink="">
      <xdr:nvSpPr>
        <xdr:cNvPr id="258" name="テキスト ボックス 257"/>
        <xdr:cNvSpPr txBox="1"/>
      </xdr:nvSpPr>
      <xdr:spPr>
        <a:xfrm>
          <a:off x="15798800" y="14130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171027</xdr:rowOff>
    </xdr:from>
    <xdr:to>
      <xdr:col>22</xdr:col>
      <xdr:colOff>203200</xdr:colOff>
      <xdr:row>85</xdr:row>
      <xdr:rowOff>39793</xdr:rowOff>
    </xdr:to>
    <xdr:cxnSp macro="">
      <xdr:nvCxnSpPr>
        <xdr:cNvPr id="259" name="直線コネクタ 258"/>
        <xdr:cNvCxnSpPr/>
      </xdr:nvCxnSpPr>
      <xdr:spPr>
        <a:xfrm flipV="1">
          <a:off x="14401800" y="1457282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82550</xdr:rowOff>
    </xdr:from>
    <xdr:to>
      <xdr:col>22</xdr:col>
      <xdr:colOff>254000</xdr:colOff>
      <xdr:row>84</xdr:row>
      <xdr:rowOff>12700</xdr:rowOff>
    </xdr:to>
    <xdr:sp macro="" textlink="">
      <xdr:nvSpPr>
        <xdr:cNvPr id="260" name="フローチャート : 判断 259"/>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22877</xdr:rowOff>
    </xdr:from>
    <xdr:ext cx="762000" cy="259045"/>
    <xdr:sp macro="" textlink="">
      <xdr:nvSpPr>
        <xdr:cNvPr id="261" name="テキスト ボックス 260"/>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39793</xdr:rowOff>
    </xdr:from>
    <xdr:to>
      <xdr:col>21</xdr:col>
      <xdr:colOff>0</xdr:colOff>
      <xdr:row>89</xdr:row>
      <xdr:rowOff>29634</xdr:rowOff>
    </xdr:to>
    <xdr:cxnSp macro="">
      <xdr:nvCxnSpPr>
        <xdr:cNvPr id="262" name="直線コネクタ 261"/>
        <xdr:cNvCxnSpPr/>
      </xdr:nvCxnSpPr>
      <xdr:spPr>
        <a:xfrm flipV="1">
          <a:off x="13512800" y="14613043"/>
          <a:ext cx="889000" cy="67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66463</xdr:rowOff>
    </xdr:from>
    <xdr:to>
      <xdr:col>21</xdr:col>
      <xdr:colOff>50800</xdr:colOff>
      <xdr:row>83</xdr:row>
      <xdr:rowOff>168063</xdr:rowOff>
    </xdr:to>
    <xdr:sp macro="" textlink="">
      <xdr:nvSpPr>
        <xdr:cNvPr id="263" name="フローチャート : 判断 262"/>
        <xdr:cNvSpPr/>
      </xdr:nvSpPr>
      <xdr:spPr>
        <a:xfrm>
          <a:off x="14351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6790</xdr:rowOff>
    </xdr:from>
    <xdr:ext cx="762000" cy="259045"/>
    <xdr:sp macro="" textlink="">
      <xdr:nvSpPr>
        <xdr:cNvPr id="264" name="テキスト ボックス 263"/>
        <xdr:cNvSpPr txBox="1"/>
      </xdr:nvSpPr>
      <xdr:spPr>
        <a:xfrm>
          <a:off x="14020800" y="140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8043</xdr:rowOff>
    </xdr:from>
    <xdr:to>
      <xdr:col>19</xdr:col>
      <xdr:colOff>533400</xdr:colOff>
      <xdr:row>87</xdr:row>
      <xdr:rowOff>109643</xdr:rowOff>
    </xdr:to>
    <xdr:sp macro="" textlink="">
      <xdr:nvSpPr>
        <xdr:cNvPr id="265" name="フローチャート : 判断 264"/>
        <xdr:cNvSpPr/>
      </xdr:nvSpPr>
      <xdr:spPr>
        <a:xfrm>
          <a:off x="13462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119820</xdr:rowOff>
    </xdr:from>
    <xdr:ext cx="762000" cy="259045"/>
    <xdr:sp macro="" textlink="">
      <xdr:nvSpPr>
        <xdr:cNvPr id="266" name="テキスト ボックス 265"/>
        <xdr:cNvSpPr txBox="1"/>
      </xdr:nvSpPr>
      <xdr:spPr>
        <a:xfrm>
          <a:off x="13131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72" name="円/楕円 271"/>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124477</xdr:rowOff>
    </xdr:from>
    <xdr:ext cx="762000" cy="259045"/>
    <xdr:sp macro="" textlink="">
      <xdr:nvSpPr>
        <xdr:cNvPr id="273" name="給与水準   （国との比較）該当値テキスト"/>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5080</xdr:rowOff>
    </xdr:from>
    <xdr:to>
      <xdr:col>23</xdr:col>
      <xdr:colOff>457200</xdr:colOff>
      <xdr:row>85</xdr:row>
      <xdr:rowOff>106680</xdr:rowOff>
    </xdr:to>
    <xdr:sp macro="" textlink="">
      <xdr:nvSpPr>
        <xdr:cNvPr id="274" name="円/楕円 273"/>
        <xdr:cNvSpPr/>
      </xdr:nvSpPr>
      <xdr:spPr>
        <a:xfrm>
          <a:off x="16129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91457</xdr:rowOff>
    </xdr:from>
    <xdr:ext cx="736600" cy="259045"/>
    <xdr:sp macro="" textlink="">
      <xdr:nvSpPr>
        <xdr:cNvPr id="275" name="テキスト ボックス 274"/>
        <xdr:cNvSpPr txBox="1"/>
      </xdr:nvSpPr>
      <xdr:spPr>
        <a:xfrm>
          <a:off x="15798800" y="1466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120227</xdr:rowOff>
    </xdr:from>
    <xdr:to>
      <xdr:col>22</xdr:col>
      <xdr:colOff>254000</xdr:colOff>
      <xdr:row>85</xdr:row>
      <xdr:rowOff>50377</xdr:rowOff>
    </xdr:to>
    <xdr:sp macro="" textlink="">
      <xdr:nvSpPr>
        <xdr:cNvPr id="276" name="円/楕円 275"/>
        <xdr:cNvSpPr/>
      </xdr:nvSpPr>
      <xdr:spPr>
        <a:xfrm>
          <a:off x="152400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35154</xdr:rowOff>
    </xdr:from>
    <xdr:ext cx="762000" cy="259045"/>
    <xdr:sp macro="" textlink="">
      <xdr:nvSpPr>
        <xdr:cNvPr id="277" name="テキスト ボックス 276"/>
        <xdr:cNvSpPr txBox="1"/>
      </xdr:nvSpPr>
      <xdr:spPr>
        <a:xfrm>
          <a:off x="14909800" y="1460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160443</xdr:rowOff>
    </xdr:from>
    <xdr:to>
      <xdr:col>21</xdr:col>
      <xdr:colOff>50800</xdr:colOff>
      <xdr:row>85</xdr:row>
      <xdr:rowOff>90593</xdr:rowOff>
    </xdr:to>
    <xdr:sp macro="" textlink="">
      <xdr:nvSpPr>
        <xdr:cNvPr id="278" name="円/楕円 277"/>
        <xdr:cNvSpPr/>
      </xdr:nvSpPr>
      <xdr:spPr>
        <a:xfrm>
          <a:off x="14351000" y="145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75370</xdr:rowOff>
    </xdr:from>
    <xdr:ext cx="762000" cy="259045"/>
    <xdr:sp macro="" textlink="">
      <xdr:nvSpPr>
        <xdr:cNvPr id="279" name="テキスト ボックス 278"/>
        <xdr:cNvSpPr txBox="1"/>
      </xdr:nvSpPr>
      <xdr:spPr>
        <a:xfrm>
          <a:off x="14020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150284</xdr:rowOff>
    </xdr:from>
    <xdr:to>
      <xdr:col>19</xdr:col>
      <xdr:colOff>533400</xdr:colOff>
      <xdr:row>89</xdr:row>
      <xdr:rowOff>80434</xdr:rowOff>
    </xdr:to>
    <xdr:sp macro="" textlink="">
      <xdr:nvSpPr>
        <xdr:cNvPr id="280" name="円/楕円 279"/>
        <xdr:cNvSpPr/>
      </xdr:nvSpPr>
      <xdr:spPr>
        <a:xfrm>
          <a:off x="13462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65211</xdr:rowOff>
    </xdr:from>
    <xdr:ext cx="762000" cy="259045"/>
    <xdr:sp macro="" textlink="">
      <xdr:nvSpPr>
        <xdr:cNvPr id="281" name="テキスト ボックス 280"/>
        <xdr:cNvSpPr txBox="1"/>
      </xdr:nvSpPr>
      <xdr:spPr>
        <a:xfrm>
          <a:off x="13131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[15.39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前年度と同様に類似団体平均を上回っており、主な要因として、職員数は減少しているものの、合併により市域が大きく拡大したことや、隣接する南牟婁郡の消防受託などがあげられる。</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68834</xdr:rowOff>
    </xdr:from>
    <xdr:to>
      <xdr:col>24</xdr:col>
      <xdr:colOff>558800</xdr:colOff>
      <xdr:row>66</xdr:row>
      <xdr:rowOff>138532</xdr:rowOff>
    </xdr:to>
    <xdr:cxnSp macro="">
      <xdr:nvCxnSpPr>
        <xdr:cNvPr id="308" name="直線コネクタ 307"/>
        <xdr:cNvCxnSpPr/>
      </xdr:nvCxnSpPr>
      <xdr:spPr>
        <a:xfrm flipV="1">
          <a:off x="17018000" y="10355834"/>
          <a:ext cx="0" cy="10983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110609</xdr:rowOff>
    </xdr:from>
    <xdr:ext cx="762000" cy="259045"/>
    <xdr:sp macro="" textlink="">
      <xdr:nvSpPr>
        <xdr:cNvPr id="309" name="定員管理の状況最小値テキスト"/>
        <xdr:cNvSpPr txBox="1"/>
      </xdr:nvSpPr>
      <xdr:spPr>
        <a:xfrm>
          <a:off x="17106900" y="114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28.66</a:t>
          </a:r>
          <a:endParaRPr kumimoji="1" lang="ja-JP" altLang="en-US" sz="1000" b="1">
            <a:latin typeface="ＭＳ Ｐゴシック"/>
          </a:endParaRPr>
        </a:p>
      </xdr:txBody>
    </xdr:sp>
    <xdr:clientData/>
  </xdr:oneCellAnchor>
  <xdr:twoCellAnchor>
    <xdr:from>
      <xdr:col>24</xdr:col>
      <xdr:colOff>469900</xdr:colOff>
      <xdr:row>66</xdr:row>
      <xdr:rowOff>138532</xdr:rowOff>
    </xdr:from>
    <xdr:to>
      <xdr:col>24</xdr:col>
      <xdr:colOff>647700</xdr:colOff>
      <xdr:row>66</xdr:row>
      <xdr:rowOff>138532</xdr:rowOff>
    </xdr:to>
    <xdr:cxnSp macro="">
      <xdr:nvCxnSpPr>
        <xdr:cNvPr id="310" name="直線コネクタ 309"/>
        <xdr:cNvCxnSpPr/>
      </xdr:nvCxnSpPr>
      <xdr:spPr>
        <a:xfrm>
          <a:off x="16929100" y="1145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155211</xdr:rowOff>
    </xdr:from>
    <xdr:ext cx="762000" cy="259045"/>
    <xdr:sp macro="" textlink="">
      <xdr:nvSpPr>
        <xdr:cNvPr id="311" name="定員管理の状況最大値テキスト"/>
        <xdr:cNvSpPr txBox="1"/>
      </xdr:nvSpPr>
      <xdr:spPr>
        <a:xfrm>
          <a:off x="17106900" y="1009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24</xdr:col>
      <xdr:colOff>469900</xdr:colOff>
      <xdr:row>60</xdr:row>
      <xdr:rowOff>68834</xdr:rowOff>
    </xdr:from>
    <xdr:to>
      <xdr:col>24</xdr:col>
      <xdr:colOff>647700</xdr:colOff>
      <xdr:row>60</xdr:row>
      <xdr:rowOff>68834</xdr:rowOff>
    </xdr:to>
    <xdr:cxnSp macro="">
      <xdr:nvCxnSpPr>
        <xdr:cNvPr id="312" name="直線コネクタ 311"/>
        <xdr:cNvCxnSpPr/>
      </xdr:nvCxnSpPr>
      <xdr:spPr>
        <a:xfrm>
          <a:off x="16929100" y="1035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8128</xdr:rowOff>
    </xdr:from>
    <xdr:to>
      <xdr:col>24</xdr:col>
      <xdr:colOff>558800</xdr:colOff>
      <xdr:row>63</xdr:row>
      <xdr:rowOff>12471</xdr:rowOff>
    </xdr:to>
    <xdr:cxnSp macro="">
      <xdr:nvCxnSpPr>
        <xdr:cNvPr id="313" name="直線コネクタ 312"/>
        <xdr:cNvCxnSpPr/>
      </xdr:nvCxnSpPr>
      <xdr:spPr>
        <a:xfrm>
          <a:off x="16179800" y="10809478"/>
          <a:ext cx="8382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21403</xdr:rowOff>
    </xdr:from>
    <xdr:ext cx="762000" cy="259045"/>
    <xdr:sp macro="" textlink="">
      <xdr:nvSpPr>
        <xdr:cNvPr id="314" name="定員管理の状況平均値テキスト"/>
        <xdr:cNvSpPr txBox="1"/>
      </xdr:nvSpPr>
      <xdr:spPr>
        <a:xfrm>
          <a:off x="17106900" y="10308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4876</xdr:rowOff>
    </xdr:from>
    <xdr:to>
      <xdr:col>24</xdr:col>
      <xdr:colOff>609600</xdr:colOff>
      <xdr:row>61</xdr:row>
      <xdr:rowOff>106476</xdr:rowOff>
    </xdr:to>
    <xdr:sp macro="" textlink="">
      <xdr:nvSpPr>
        <xdr:cNvPr id="315" name="フローチャート : 判断 314"/>
        <xdr:cNvSpPr/>
      </xdr:nvSpPr>
      <xdr:spPr>
        <a:xfrm>
          <a:off x="169672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6680</xdr:rowOff>
    </xdr:from>
    <xdr:to>
      <xdr:col>23</xdr:col>
      <xdr:colOff>406400</xdr:colOff>
      <xdr:row>63</xdr:row>
      <xdr:rowOff>8128</xdr:rowOff>
    </xdr:to>
    <xdr:cxnSp macro="">
      <xdr:nvCxnSpPr>
        <xdr:cNvPr id="316" name="直線コネクタ 315"/>
        <xdr:cNvCxnSpPr/>
      </xdr:nvCxnSpPr>
      <xdr:spPr>
        <a:xfrm>
          <a:off x="15290800" y="10808030"/>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157505</xdr:rowOff>
    </xdr:from>
    <xdr:to>
      <xdr:col>23</xdr:col>
      <xdr:colOff>457200</xdr:colOff>
      <xdr:row>61</xdr:row>
      <xdr:rowOff>87655</xdr:rowOff>
    </xdr:to>
    <xdr:sp macro="" textlink="">
      <xdr:nvSpPr>
        <xdr:cNvPr id="317" name="フローチャート : 判断 316"/>
        <xdr:cNvSpPr/>
      </xdr:nvSpPr>
      <xdr:spPr>
        <a:xfrm>
          <a:off x="161290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97832</xdr:rowOff>
    </xdr:from>
    <xdr:ext cx="736600" cy="259045"/>
    <xdr:sp macro="" textlink="">
      <xdr:nvSpPr>
        <xdr:cNvPr id="318" name="テキスト ボックス 317"/>
        <xdr:cNvSpPr txBox="1"/>
      </xdr:nvSpPr>
      <xdr:spPr>
        <a:xfrm>
          <a:off x="15798800" y="10213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168961</xdr:rowOff>
    </xdr:from>
    <xdr:to>
      <xdr:col>22</xdr:col>
      <xdr:colOff>203200</xdr:colOff>
      <xdr:row>63</xdr:row>
      <xdr:rowOff>6680</xdr:rowOff>
    </xdr:to>
    <xdr:cxnSp macro="">
      <xdr:nvCxnSpPr>
        <xdr:cNvPr id="319" name="直線コネクタ 318"/>
        <xdr:cNvCxnSpPr/>
      </xdr:nvCxnSpPr>
      <xdr:spPr>
        <a:xfrm>
          <a:off x="14401800" y="10798861"/>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15011</xdr:rowOff>
    </xdr:from>
    <xdr:to>
      <xdr:col>22</xdr:col>
      <xdr:colOff>254000</xdr:colOff>
      <xdr:row>61</xdr:row>
      <xdr:rowOff>116611</xdr:rowOff>
    </xdr:to>
    <xdr:sp macro="" textlink="">
      <xdr:nvSpPr>
        <xdr:cNvPr id="320" name="フローチャート : 判断 319"/>
        <xdr:cNvSpPr/>
      </xdr:nvSpPr>
      <xdr:spPr>
        <a:xfrm>
          <a:off x="15240000" y="1047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126788</xdr:rowOff>
    </xdr:from>
    <xdr:ext cx="762000" cy="259045"/>
    <xdr:sp macro="" textlink="">
      <xdr:nvSpPr>
        <xdr:cNvPr id="321" name="テキスト ボックス 320"/>
        <xdr:cNvSpPr txBox="1"/>
      </xdr:nvSpPr>
      <xdr:spPr>
        <a:xfrm>
          <a:off x="14909800" y="1024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168961</xdr:rowOff>
    </xdr:from>
    <xdr:to>
      <xdr:col>21</xdr:col>
      <xdr:colOff>0</xdr:colOff>
      <xdr:row>63</xdr:row>
      <xdr:rowOff>9576</xdr:rowOff>
    </xdr:to>
    <xdr:cxnSp macro="">
      <xdr:nvCxnSpPr>
        <xdr:cNvPr id="322" name="直線コネクタ 321"/>
        <xdr:cNvCxnSpPr/>
      </xdr:nvCxnSpPr>
      <xdr:spPr>
        <a:xfrm flipV="1">
          <a:off x="13512800" y="1079886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13564</xdr:rowOff>
    </xdr:from>
    <xdr:to>
      <xdr:col>21</xdr:col>
      <xdr:colOff>50800</xdr:colOff>
      <xdr:row>61</xdr:row>
      <xdr:rowOff>115164</xdr:rowOff>
    </xdr:to>
    <xdr:sp macro="" textlink="">
      <xdr:nvSpPr>
        <xdr:cNvPr id="323" name="フローチャート : 判断 322"/>
        <xdr:cNvSpPr/>
      </xdr:nvSpPr>
      <xdr:spPr>
        <a:xfrm>
          <a:off x="14351000" y="1047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125341</xdr:rowOff>
    </xdr:from>
    <xdr:ext cx="762000" cy="259045"/>
    <xdr:sp macro="" textlink="">
      <xdr:nvSpPr>
        <xdr:cNvPr id="324" name="テキスト ボックス 323"/>
        <xdr:cNvSpPr txBox="1"/>
      </xdr:nvSpPr>
      <xdr:spPr>
        <a:xfrm>
          <a:off x="14020800" y="1024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15494</xdr:rowOff>
    </xdr:from>
    <xdr:to>
      <xdr:col>19</xdr:col>
      <xdr:colOff>533400</xdr:colOff>
      <xdr:row>61</xdr:row>
      <xdr:rowOff>117094</xdr:rowOff>
    </xdr:to>
    <xdr:sp macro="" textlink="">
      <xdr:nvSpPr>
        <xdr:cNvPr id="325" name="フローチャート : 判断 324"/>
        <xdr:cNvSpPr/>
      </xdr:nvSpPr>
      <xdr:spPr>
        <a:xfrm>
          <a:off x="13462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127271</xdr:rowOff>
    </xdr:from>
    <xdr:ext cx="762000" cy="259045"/>
    <xdr:sp macro="" textlink="">
      <xdr:nvSpPr>
        <xdr:cNvPr id="326" name="テキスト ボックス 325"/>
        <xdr:cNvSpPr txBox="1"/>
      </xdr:nvSpPr>
      <xdr:spPr>
        <a:xfrm>
          <a:off x="13131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133121</xdr:rowOff>
    </xdr:from>
    <xdr:to>
      <xdr:col>24</xdr:col>
      <xdr:colOff>609600</xdr:colOff>
      <xdr:row>63</xdr:row>
      <xdr:rowOff>63271</xdr:rowOff>
    </xdr:to>
    <xdr:sp macro="" textlink="">
      <xdr:nvSpPr>
        <xdr:cNvPr id="332" name="円/楕円 331"/>
        <xdr:cNvSpPr/>
      </xdr:nvSpPr>
      <xdr:spPr>
        <a:xfrm>
          <a:off x="16967200" y="1076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105198</xdr:rowOff>
    </xdr:from>
    <xdr:ext cx="762000" cy="259045"/>
    <xdr:sp macro="" textlink="">
      <xdr:nvSpPr>
        <xdr:cNvPr id="333" name="定員管理の状況該当値テキスト"/>
        <xdr:cNvSpPr txBox="1"/>
      </xdr:nvSpPr>
      <xdr:spPr>
        <a:xfrm>
          <a:off x="17106900" y="10735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15.39</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128778</xdr:rowOff>
    </xdr:from>
    <xdr:to>
      <xdr:col>23</xdr:col>
      <xdr:colOff>457200</xdr:colOff>
      <xdr:row>63</xdr:row>
      <xdr:rowOff>58928</xdr:rowOff>
    </xdr:to>
    <xdr:sp macro="" textlink="">
      <xdr:nvSpPr>
        <xdr:cNvPr id="334" name="円/楕円 333"/>
        <xdr:cNvSpPr/>
      </xdr:nvSpPr>
      <xdr:spPr>
        <a:xfrm>
          <a:off x="16129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43705</xdr:rowOff>
    </xdr:from>
    <xdr:ext cx="736600" cy="259045"/>
    <xdr:sp macro="" textlink="">
      <xdr:nvSpPr>
        <xdr:cNvPr id="335" name="テキスト ボックス 334"/>
        <xdr:cNvSpPr txBox="1"/>
      </xdr:nvSpPr>
      <xdr:spPr>
        <a:xfrm>
          <a:off x="15798800" y="1084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15.30</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127330</xdr:rowOff>
    </xdr:from>
    <xdr:to>
      <xdr:col>22</xdr:col>
      <xdr:colOff>254000</xdr:colOff>
      <xdr:row>63</xdr:row>
      <xdr:rowOff>57480</xdr:rowOff>
    </xdr:to>
    <xdr:sp macro="" textlink="">
      <xdr:nvSpPr>
        <xdr:cNvPr id="336" name="円/楕円 335"/>
        <xdr:cNvSpPr/>
      </xdr:nvSpPr>
      <xdr:spPr>
        <a:xfrm>
          <a:off x="15240000" y="107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42257</xdr:rowOff>
    </xdr:from>
    <xdr:ext cx="762000" cy="259045"/>
    <xdr:sp macro="" textlink="">
      <xdr:nvSpPr>
        <xdr:cNvPr id="337" name="テキスト ボックス 336"/>
        <xdr:cNvSpPr txBox="1"/>
      </xdr:nvSpPr>
      <xdr:spPr>
        <a:xfrm>
          <a:off x="14909800" y="1084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15.27</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118161</xdr:rowOff>
    </xdr:from>
    <xdr:to>
      <xdr:col>21</xdr:col>
      <xdr:colOff>50800</xdr:colOff>
      <xdr:row>63</xdr:row>
      <xdr:rowOff>48311</xdr:rowOff>
    </xdr:to>
    <xdr:sp macro="" textlink="">
      <xdr:nvSpPr>
        <xdr:cNvPr id="338" name="円/楕円 337"/>
        <xdr:cNvSpPr/>
      </xdr:nvSpPr>
      <xdr:spPr>
        <a:xfrm>
          <a:off x="14351000" y="1074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33088</xdr:rowOff>
    </xdr:from>
    <xdr:ext cx="762000" cy="259045"/>
    <xdr:sp macro="" textlink="">
      <xdr:nvSpPr>
        <xdr:cNvPr id="339" name="テキスト ボックス 338"/>
        <xdr:cNvSpPr txBox="1"/>
      </xdr:nvSpPr>
      <xdr:spPr>
        <a:xfrm>
          <a:off x="14020800" y="1083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15.08</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130226</xdr:rowOff>
    </xdr:from>
    <xdr:to>
      <xdr:col>19</xdr:col>
      <xdr:colOff>533400</xdr:colOff>
      <xdr:row>63</xdr:row>
      <xdr:rowOff>60376</xdr:rowOff>
    </xdr:to>
    <xdr:sp macro="" textlink="">
      <xdr:nvSpPr>
        <xdr:cNvPr id="340" name="円/楕円 339"/>
        <xdr:cNvSpPr/>
      </xdr:nvSpPr>
      <xdr:spPr>
        <a:xfrm>
          <a:off x="13462000" y="1076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45153</xdr:rowOff>
    </xdr:from>
    <xdr:ext cx="762000" cy="259045"/>
    <xdr:sp macro="" textlink="">
      <xdr:nvSpPr>
        <xdr:cNvPr id="341" name="テキスト ボックス 340"/>
        <xdr:cNvSpPr txBox="1"/>
      </xdr:nvSpPr>
      <xdr:spPr>
        <a:xfrm>
          <a:off x="13131800" y="10846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前年と同様に類似団体平均を下回っており、今後も起債対象事業の適切な選択と発行の抑制を継続的に行っていく。</a:t>
          </a: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8" name="直線コネクタ 35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9" name="テキスト ボックス 35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0" name="直線コネクタ 35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1" name="テキスト ボックス 36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4" name="直線コネクタ 36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5" name="テキスト ボックス 36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6" name="直線コネクタ 36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7" name="テキスト ボックス 36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59267</xdr:rowOff>
    </xdr:from>
    <xdr:to>
      <xdr:col>24</xdr:col>
      <xdr:colOff>558800</xdr:colOff>
      <xdr:row>44</xdr:row>
      <xdr:rowOff>52494</xdr:rowOff>
    </xdr:to>
    <xdr:cxnSp macro="">
      <xdr:nvCxnSpPr>
        <xdr:cNvPr id="370" name="直線コネクタ 369"/>
        <xdr:cNvCxnSpPr/>
      </xdr:nvCxnSpPr>
      <xdr:spPr>
        <a:xfrm flipV="1">
          <a:off x="17018000" y="6060017"/>
          <a:ext cx="0" cy="15362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24571</xdr:rowOff>
    </xdr:from>
    <xdr:ext cx="762000" cy="259045"/>
    <xdr:sp macro="" textlink="">
      <xdr:nvSpPr>
        <xdr:cNvPr id="371" name="公債費負担の状況最小値テキスト"/>
        <xdr:cNvSpPr txBox="1"/>
      </xdr:nvSpPr>
      <xdr:spPr>
        <a:xfrm>
          <a:off x="17106900" y="75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52494</xdr:rowOff>
    </xdr:from>
    <xdr:to>
      <xdr:col>24</xdr:col>
      <xdr:colOff>647700</xdr:colOff>
      <xdr:row>44</xdr:row>
      <xdr:rowOff>52494</xdr:rowOff>
    </xdr:to>
    <xdr:cxnSp macro="">
      <xdr:nvCxnSpPr>
        <xdr:cNvPr id="372" name="直線コネクタ 371"/>
        <xdr:cNvCxnSpPr/>
      </xdr:nvCxnSpPr>
      <xdr:spPr>
        <a:xfrm>
          <a:off x="16929100" y="759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145644</xdr:rowOff>
    </xdr:from>
    <xdr:ext cx="762000" cy="259045"/>
    <xdr:sp macro="" textlink="">
      <xdr:nvSpPr>
        <xdr:cNvPr id="373" name="公債費負担の状況最大値テキスト"/>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59267</xdr:rowOff>
    </xdr:from>
    <xdr:to>
      <xdr:col>24</xdr:col>
      <xdr:colOff>647700</xdr:colOff>
      <xdr:row>35</xdr:row>
      <xdr:rowOff>59267</xdr:rowOff>
    </xdr:to>
    <xdr:cxnSp macro="">
      <xdr:nvCxnSpPr>
        <xdr:cNvPr id="374" name="直線コネクタ 373"/>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102447</xdr:rowOff>
    </xdr:from>
    <xdr:to>
      <xdr:col>24</xdr:col>
      <xdr:colOff>558800</xdr:colOff>
      <xdr:row>37</xdr:row>
      <xdr:rowOff>126577</xdr:rowOff>
    </xdr:to>
    <xdr:cxnSp macro="">
      <xdr:nvCxnSpPr>
        <xdr:cNvPr id="375" name="直線コネクタ 374"/>
        <xdr:cNvCxnSpPr/>
      </xdr:nvCxnSpPr>
      <xdr:spPr>
        <a:xfrm>
          <a:off x="16179800" y="644609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155381</xdr:rowOff>
    </xdr:from>
    <xdr:ext cx="762000" cy="259045"/>
    <xdr:sp macro="" textlink="">
      <xdr:nvSpPr>
        <xdr:cNvPr id="376" name="公債費負担の状況平均値テキスト"/>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11854</xdr:rowOff>
    </xdr:from>
    <xdr:to>
      <xdr:col>24</xdr:col>
      <xdr:colOff>609600</xdr:colOff>
      <xdr:row>40</xdr:row>
      <xdr:rowOff>113454</xdr:rowOff>
    </xdr:to>
    <xdr:sp macro="" textlink="">
      <xdr:nvSpPr>
        <xdr:cNvPr id="377" name="フローチャート : 判断 376"/>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102447</xdr:rowOff>
    </xdr:from>
    <xdr:to>
      <xdr:col>23</xdr:col>
      <xdr:colOff>406400</xdr:colOff>
      <xdr:row>37</xdr:row>
      <xdr:rowOff>126577</xdr:rowOff>
    </xdr:to>
    <xdr:cxnSp macro="">
      <xdr:nvCxnSpPr>
        <xdr:cNvPr id="378" name="直線コネクタ 377"/>
        <xdr:cNvCxnSpPr/>
      </xdr:nvCxnSpPr>
      <xdr:spPr>
        <a:xfrm flipV="1">
          <a:off x="15290800" y="644609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44027</xdr:rowOff>
    </xdr:from>
    <xdr:to>
      <xdr:col>23</xdr:col>
      <xdr:colOff>457200</xdr:colOff>
      <xdr:row>40</xdr:row>
      <xdr:rowOff>145627</xdr:rowOff>
    </xdr:to>
    <xdr:sp macro="" textlink="">
      <xdr:nvSpPr>
        <xdr:cNvPr id="379" name="フローチャート : 判断 378"/>
        <xdr:cNvSpPr/>
      </xdr:nvSpPr>
      <xdr:spPr>
        <a:xfrm>
          <a:off x="16129000" y="690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130404</xdr:rowOff>
    </xdr:from>
    <xdr:ext cx="736600" cy="259045"/>
    <xdr:sp macro="" textlink="">
      <xdr:nvSpPr>
        <xdr:cNvPr id="380" name="テキスト ボックス 379"/>
        <xdr:cNvSpPr txBox="1"/>
      </xdr:nvSpPr>
      <xdr:spPr>
        <a:xfrm>
          <a:off x="15798800" y="698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126577</xdr:rowOff>
    </xdr:from>
    <xdr:to>
      <xdr:col>22</xdr:col>
      <xdr:colOff>203200</xdr:colOff>
      <xdr:row>38</xdr:row>
      <xdr:rowOff>19473</xdr:rowOff>
    </xdr:to>
    <xdr:cxnSp macro="">
      <xdr:nvCxnSpPr>
        <xdr:cNvPr id="381" name="直線コネクタ 380"/>
        <xdr:cNvCxnSpPr/>
      </xdr:nvCxnSpPr>
      <xdr:spPr>
        <a:xfrm flipV="1">
          <a:off x="14401800" y="647022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164677</xdr:rowOff>
    </xdr:from>
    <xdr:to>
      <xdr:col>22</xdr:col>
      <xdr:colOff>254000</xdr:colOff>
      <xdr:row>41</xdr:row>
      <xdr:rowOff>94827</xdr:rowOff>
    </xdr:to>
    <xdr:sp macro="" textlink="">
      <xdr:nvSpPr>
        <xdr:cNvPr id="382" name="フローチャート : 判断 381"/>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79604</xdr:rowOff>
    </xdr:from>
    <xdr:ext cx="762000" cy="259045"/>
    <xdr:sp macro="" textlink="">
      <xdr:nvSpPr>
        <xdr:cNvPr id="383" name="テキスト ボックス 382"/>
        <xdr:cNvSpPr txBox="1"/>
      </xdr:nvSpPr>
      <xdr:spPr>
        <a:xfrm>
          <a:off x="14909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19473</xdr:rowOff>
    </xdr:from>
    <xdr:to>
      <xdr:col>21</xdr:col>
      <xdr:colOff>0</xdr:colOff>
      <xdr:row>38</xdr:row>
      <xdr:rowOff>107950</xdr:rowOff>
    </xdr:to>
    <xdr:cxnSp macro="">
      <xdr:nvCxnSpPr>
        <xdr:cNvPr id="384" name="直線コネクタ 383"/>
        <xdr:cNvCxnSpPr/>
      </xdr:nvCxnSpPr>
      <xdr:spPr>
        <a:xfrm flipV="1">
          <a:off x="13512800" y="653457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85" name="フローチャート : 判断 384"/>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151994</xdr:rowOff>
    </xdr:from>
    <xdr:ext cx="762000" cy="259045"/>
    <xdr:sp macro="" textlink="">
      <xdr:nvSpPr>
        <xdr:cNvPr id="386" name="テキスト ボックス 385"/>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87" name="フローチャート : 判断 386"/>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44890</xdr:rowOff>
    </xdr:from>
    <xdr:ext cx="762000" cy="259045"/>
    <xdr:sp macro="" textlink="">
      <xdr:nvSpPr>
        <xdr:cNvPr id="388" name="テキスト ボックス 387"/>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75777</xdr:rowOff>
    </xdr:from>
    <xdr:to>
      <xdr:col>24</xdr:col>
      <xdr:colOff>609600</xdr:colOff>
      <xdr:row>38</xdr:row>
      <xdr:rowOff>5927</xdr:rowOff>
    </xdr:to>
    <xdr:sp macro="" textlink="">
      <xdr:nvSpPr>
        <xdr:cNvPr id="394" name="円/楕円 393"/>
        <xdr:cNvSpPr/>
      </xdr:nvSpPr>
      <xdr:spPr>
        <a:xfrm>
          <a:off x="16967200" y="64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92304</xdr:rowOff>
    </xdr:from>
    <xdr:ext cx="762000" cy="259045"/>
    <xdr:sp macro="" textlink="">
      <xdr:nvSpPr>
        <xdr:cNvPr id="395" name="公債費負担の状況該当値テキスト"/>
        <xdr:cNvSpPr txBox="1"/>
      </xdr:nvSpPr>
      <xdr:spPr>
        <a:xfrm>
          <a:off x="17106900" y="626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51647</xdr:rowOff>
    </xdr:from>
    <xdr:to>
      <xdr:col>23</xdr:col>
      <xdr:colOff>457200</xdr:colOff>
      <xdr:row>37</xdr:row>
      <xdr:rowOff>153247</xdr:rowOff>
    </xdr:to>
    <xdr:sp macro="" textlink="">
      <xdr:nvSpPr>
        <xdr:cNvPr id="396" name="円/楕円 395"/>
        <xdr:cNvSpPr/>
      </xdr:nvSpPr>
      <xdr:spPr>
        <a:xfrm>
          <a:off x="161290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163424</xdr:rowOff>
    </xdr:from>
    <xdr:ext cx="736600" cy="259045"/>
    <xdr:sp macro="" textlink="">
      <xdr:nvSpPr>
        <xdr:cNvPr id="397" name="テキスト ボックス 396"/>
        <xdr:cNvSpPr txBox="1"/>
      </xdr:nvSpPr>
      <xdr:spPr>
        <a:xfrm>
          <a:off x="15798800" y="6164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75777</xdr:rowOff>
    </xdr:from>
    <xdr:to>
      <xdr:col>22</xdr:col>
      <xdr:colOff>254000</xdr:colOff>
      <xdr:row>38</xdr:row>
      <xdr:rowOff>5927</xdr:rowOff>
    </xdr:to>
    <xdr:sp macro="" textlink="">
      <xdr:nvSpPr>
        <xdr:cNvPr id="398" name="円/楕円 397"/>
        <xdr:cNvSpPr/>
      </xdr:nvSpPr>
      <xdr:spPr>
        <a:xfrm>
          <a:off x="15240000" y="64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16104</xdr:rowOff>
    </xdr:from>
    <xdr:ext cx="762000" cy="259045"/>
    <xdr:sp macro="" textlink="">
      <xdr:nvSpPr>
        <xdr:cNvPr id="399" name="テキスト ボックス 398"/>
        <xdr:cNvSpPr txBox="1"/>
      </xdr:nvSpPr>
      <xdr:spPr>
        <a:xfrm>
          <a:off x="14909800" y="618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140123</xdr:rowOff>
    </xdr:from>
    <xdr:to>
      <xdr:col>21</xdr:col>
      <xdr:colOff>50800</xdr:colOff>
      <xdr:row>38</xdr:row>
      <xdr:rowOff>70273</xdr:rowOff>
    </xdr:to>
    <xdr:sp macro="" textlink="">
      <xdr:nvSpPr>
        <xdr:cNvPr id="400" name="円/楕円 399"/>
        <xdr:cNvSpPr/>
      </xdr:nvSpPr>
      <xdr:spPr>
        <a:xfrm>
          <a:off x="14351000" y="648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80450</xdr:rowOff>
    </xdr:from>
    <xdr:ext cx="762000" cy="259045"/>
    <xdr:sp macro="" textlink="">
      <xdr:nvSpPr>
        <xdr:cNvPr id="401" name="テキスト ボックス 400"/>
        <xdr:cNvSpPr txBox="1"/>
      </xdr:nvSpPr>
      <xdr:spPr>
        <a:xfrm>
          <a:off x="14020800" y="625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57150</xdr:rowOff>
    </xdr:from>
    <xdr:to>
      <xdr:col>19</xdr:col>
      <xdr:colOff>533400</xdr:colOff>
      <xdr:row>38</xdr:row>
      <xdr:rowOff>158750</xdr:rowOff>
    </xdr:to>
    <xdr:sp macro="" textlink="">
      <xdr:nvSpPr>
        <xdr:cNvPr id="402" name="円/楕円 401"/>
        <xdr:cNvSpPr/>
      </xdr:nvSpPr>
      <xdr:spPr>
        <a:xfrm>
          <a:off x="13462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168927</xdr:rowOff>
    </xdr:from>
    <xdr:ext cx="762000" cy="259045"/>
    <xdr:sp macro="" textlink="">
      <xdr:nvSpPr>
        <xdr:cNvPr id="403" name="テキスト ボックス 402"/>
        <xdr:cNvSpPr txBox="1"/>
      </xdr:nvSpPr>
      <xdr:spPr>
        <a:xfrm>
          <a:off x="13131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これまでに人件費等の経常的経費の節減や地方債の繰上償還等に取り組んできた結果、充当可能な財源等が将来負担額を上回り、将来負担比率が「</a:t>
          </a:r>
          <a:r>
            <a:rPr kumimoji="1" lang="en-US" altLang="ja-JP" sz="1300">
              <a:latin typeface="ＭＳ Ｐゴシック"/>
            </a:rPr>
            <a:t>-</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今後も、現在と将来の負担のバランスを考えた財政運営に努めていく。</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117757</xdr:rowOff>
    </xdr:to>
    <xdr:cxnSp macro="">
      <xdr:nvCxnSpPr>
        <xdr:cNvPr id="432" name="直線コネクタ 431"/>
        <xdr:cNvCxnSpPr/>
      </xdr:nvCxnSpPr>
      <xdr:spPr>
        <a:xfrm flipV="1">
          <a:off x="17018000" y="2370667"/>
          <a:ext cx="0" cy="16904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89834</xdr:rowOff>
    </xdr:from>
    <xdr:ext cx="762000" cy="259045"/>
    <xdr:sp macro="" textlink="">
      <xdr:nvSpPr>
        <xdr:cNvPr id="433" name="将来負担の状況最小値テキスト"/>
        <xdr:cNvSpPr txBox="1"/>
      </xdr:nvSpPr>
      <xdr:spPr>
        <a:xfrm>
          <a:off x="17106900" y="403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126.1</a:t>
          </a:r>
          <a:endParaRPr kumimoji="1" lang="ja-JP" altLang="en-US" sz="1000" b="1">
            <a:latin typeface="ＭＳ Ｐゴシック"/>
          </a:endParaRPr>
        </a:p>
      </xdr:txBody>
    </xdr:sp>
    <xdr:clientData/>
  </xdr:oneCellAnchor>
  <xdr:twoCellAnchor>
    <xdr:from>
      <xdr:col>24</xdr:col>
      <xdr:colOff>469900</xdr:colOff>
      <xdr:row>23</xdr:row>
      <xdr:rowOff>117757</xdr:rowOff>
    </xdr:from>
    <xdr:to>
      <xdr:col>24</xdr:col>
      <xdr:colOff>647700</xdr:colOff>
      <xdr:row>23</xdr:row>
      <xdr:rowOff>117757</xdr:rowOff>
    </xdr:to>
    <xdr:cxnSp macro="">
      <xdr:nvCxnSpPr>
        <xdr:cNvPr id="434" name="直線コネクタ 433"/>
        <xdr:cNvCxnSpPr/>
      </xdr:nvCxnSpPr>
      <xdr:spPr>
        <a:xfrm>
          <a:off x="16929100" y="4061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112466</xdr:rowOff>
    </xdr:from>
    <xdr:to>
      <xdr:col>21</xdr:col>
      <xdr:colOff>0</xdr:colOff>
      <xdr:row>16</xdr:row>
      <xdr:rowOff>33655</xdr:rowOff>
    </xdr:to>
    <xdr:cxnSp macro="">
      <xdr:nvCxnSpPr>
        <xdr:cNvPr id="437" name="直線コネクタ 436"/>
        <xdr:cNvCxnSpPr/>
      </xdr:nvCxnSpPr>
      <xdr:spPr>
        <a:xfrm flipV="1">
          <a:off x="13512800" y="2512766"/>
          <a:ext cx="889000" cy="26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39387</xdr:rowOff>
    </xdr:from>
    <xdr:ext cx="762000" cy="259045"/>
    <xdr:sp macro="" textlink="">
      <xdr:nvSpPr>
        <xdr:cNvPr id="438" name="将来負担の状況平均値テキスト"/>
        <xdr:cNvSpPr txBox="1"/>
      </xdr:nvSpPr>
      <xdr:spPr>
        <a:xfrm>
          <a:off x="17106900" y="2782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36.6</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67310</xdr:rowOff>
    </xdr:from>
    <xdr:to>
      <xdr:col>24</xdr:col>
      <xdr:colOff>609600</xdr:colOff>
      <xdr:row>16</xdr:row>
      <xdr:rowOff>168910</xdr:rowOff>
    </xdr:to>
    <xdr:sp macro="" textlink="">
      <xdr:nvSpPr>
        <xdr:cNvPr id="439" name="フローチャート : 判断 438"/>
        <xdr:cNvSpPr/>
      </xdr:nvSpPr>
      <xdr:spPr>
        <a:xfrm>
          <a:off x="169672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132997</xdr:rowOff>
    </xdr:from>
    <xdr:to>
      <xdr:col>23</xdr:col>
      <xdr:colOff>457200</xdr:colOff>
      <xdr:row>17</xdr:row>
      <xdr:rowOff>63147</xdr:rowOff>
    </xdr:to>
    <xdr:sp macro="" textlink="">
      <xdr:nvSpPr>
        <xdr:cNvPr id="440" name="フローチャート : 判断 439"/>
        <xdr:cNvSpPr/>
      </xdr:nvSpPr>
      <xdr:spPr>
        <a:xfrm>
          <a:off x="16129000" y="287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73324</xdr:rowOff>
    </xdr:from>
    <xdr:ext cx="736600" cy="259045"/>
    <xdr:sp macro="" textlink="">
      <xdr:nvSpPr>
        <xdr:cNvPr id="441" name="テキスト ボックス 440"/>
        <xdr:cNvSpPr txBox="1"/>
      </xdr:nvSpPr>
      <xdr:spPr>
        <a:xfrm>
          <a:off x="15798800" y="2645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twoCellAnchor>
    <xdr:from>
      <xdr:col>22</xdr:col>
      <xdr:colOff>152400</xdr:colOff>
      <xdr:row>18</xdr:row>
      <xdr:rowOff>48825</xdr:rowOff>
    </xdr:from>
    <xdr:to>
      <xdr:col>22</xdr:col>
      <xdr:colOff>254000</xdr:colOff>
      <xdr:row>18</xdr:row>
      <xdr:rowOff>150425</xdr:rowOff>
    </xdr:to>
    <xdr:sp macro="" textlink="">
      <xdr:nvSpPr>
        <xdr:cNvPr id="442" name="フローチャート : 判断 441"/>
        <xdr:cNvSpPr/>
      </xdr:nvSpPr>
      <xdr:spPr>
        <a:xfrm>
          <a:off x="15240000" y="313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160602</xdr:rowOff>
    </xdr:from>
    <xdr:ext cx="762000" cy="259045"/>
    <xdr:sp macro="" textlink="">
      <xdr:nvSpPr>
        <xdr:cNvPr id="443" name="テキスト ボックス 442"/>
        <xdr:cNvSpPr txBox="1"/>
      </xdr:nvSpPr>
      <xdr:spPr>
        <a:xfrm>
          <a:off x="14909800" y="290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20</xdr:col>
      <xdr:colOff>635000</xdr:colOff>
      <xdr:row>18</xdr:row>
      <xdr:rowOff>109150</xdr:rowOff>
    </xdr:from>
    <xdr:to>
      <xdr:col>21</xdr:col>
      <xdr:colOff>50800</xdr:colOff>
      <xdr:row>19</xdr:row>
      <xdr:rowOff>39300</xdr:rowOff>
    </xdr:to>
    <xdr:sp macro="" textlink="">
      <xdr:nvSpPr>
        <xdr:cNvPr id="444" name="フローチャート : 判断 443"/>
        <xdr:cNvSpPr/>
      </xdr:nvSpPr>
      <xdr:spPr>
        <a:xfrm>
          <a:off x="14351000" y="319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24077</xdr:rowOff>
    </xdr:from>
    <xdr:ext cx="762000" cy="259045"/>
    <xdr:sp macro="" textlink="">
      <xdr:nvSpPr>
        <xdr:cNvPr id="445" name="テキスト ボックス 444"/>
        <xdr:cNvSpPr txBox="1"/>
      </xdr:nvSpPr>
      <xdr:spPr>
        <a:xfrm>
          <a:off x="14020800" y="328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83820</xdr:rowOff>
    </xdr:from>
    <xdr:to>
      <xdr:col>19</xdr:col>
      <xdr:colOff>533400</xdr:colOff>
      <xdr:row>20</xdr:row>
      <xdr:rowOff>13970</xdr:rowOff>
    </xdr:to>
    <xdr:sp macro="" textlink="">
      <xdr:nvSpPr>
        <xdr:cNvPr id="446" name="フローチャート : 判断 445"/>
        <xdr:cNvSpPr/>
      </xdr:nvSpPr>
      <xdr:spPr>
        <a:xfrm>
          <a:off x="13462000" y="334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170197</xdr:rowOff>
    </xdr:from>
    <xdr:ext cx="762000" cy="259045"/>
    <xdr:sp macro="" textlink="">
      <xdr:nvSpPr>
        <xdr:cNvPr id="447" name="テキスト ボックス 446"/>
        <xdr:cNvSpPr txBox="1"/>
      </xdr:nvSpPr>
      <xdr:spPr>
        <a:xfrm>
          <a:off x="13131800" y="34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20</xdr:col>
      <xdr:colOff>635000</xdr:colOff>
      <xdr:row>14</xdr:row>
      <xdr:rowOff>61666</xdr:rowOff>
    </xdr:from>
    <xdr:to>
      <xdr:col>21</xdr:col>
      <xdr:colOff>50800</xdr:colOff>
      <xdr:row>14</xdr:row>
      <xdr:rowOff>163266</xdr:rowOff>
    </xdr:to>
    <xdr:sp macro="" textlink="">
      <xdr:nvSpPr>
        <xdr:cNvPr id="453" name="円/楕円 452"/>
        <xdr:cNvSpPr/>
      </xdr:nvSpPr>
      <xdr:spPr>
        <a:xfrm>
          <a:off x="14351000" y="246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1993</xdr:rowOff>
    </xdr:from>
    <xdr:ext cx="762000" cy="259045"/>
    <xdr:sp macro="" textlink="">
      <xdr:nvSpPr>
        <xdr:cNvPr id="454" name="テキスト ボックス 453"/>
        <xdr:cNvSpPr txBox="1"/>
      </xdr:nvSpPr>
      <xdr:spPr>
        <a:xfrm>
          <a:off x="14020800" y="223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154305</xdr:rowOff>
    </xdr:from>
    <xdr:to>
      <xdr:col>19</xdr:col>
      <xdr:colOff>533400</xdr:colOff>
      <xdr:row>16</xdr:row>
      <xdr:rowOff>84455</xdr:rowOff>
    </xdr:to>
    <xdr:sp macro="" textlink="">
      <xdr:nvSpPr>
        <xdr:cNvPr id="455" name="円/楕円 454"/>
        <xdr:cNvSpPr/>
      </xdr:nvSpPr>
      <xdr:spPr>
        <a:xfrm>
          <a:off x="13462000" y="272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94632</xdr:rowOff>
    </xdr:from>
    <xdr:ext cx="762000" cy="259045"/>
    <xdr:sp macro="" textlink="">
      <xdr:nvSpPr>
        <xdr:cNvPr id="456" name="テキスト ボックス 455"/>
        <xdr:cNvSpPr txBox="1"/>
      </xdr:nvSpPr>
      <xdr:spPr>
        <a:xfrm>
          <a:off x="13131800" y="249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三重県熊野市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17,670
17,590
373.35
12,751,582
12,182,078
541,983
7,119,761
13,844,509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職員数の減などにより、対前年△</a:t>
          </a:r>
          <a:r>
            <a:rPr kumimoji="1" lang="en-US" altLang="ja-JP" sz="1300" baseline="0">
              <a:latin typeface="ＭＳ Ｐゴシック"/>
            </a:rPr>
            <a:t>0.8</a:t>
          </a:r>
          <a:r>
            <a:rPr kumimoji="1" lang="ja-JP" altLang="en-US" sz="1300" baseline="0">
              <a:latin typeface="ＭＳ Ｐゴシック"/>
            </a:rPr>
            <a:t>％となっているが、類似団体平均を上回る結果となっている。</a:t>
          </a:r>
          <a:endParaRPr kumimoji="1" lang="en-US" altLang="ja-JP" sz="1300" baseline="0">
            <a:latin typeface="ＭＳ Ｐゴシック"/>
          </a:endParaRPr>
        </a:p>
        <a:p>
          <a:r>
            <a:rPr kumimoji="1" lang="ja-JP" altLang="en-US" sz="1300" baseline="0">
              <a:latin typeface="ＭＳ Ｐゴシック"/>
            </a:rPr>
            <a:t>　主な要因として、合併により市域が大きく拡大したことや隣接する南牟婁郡の消防受託などがあげられ、市民サービスを維持するためには、現行の職員体制を維持することが必要と考えている。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149860</xdr:rowOff>
    </xdr:from>
    <xdr:to>
      <xdr:col>7</xdr:col>
      <xdr:colOff>15875</xdr:colOff>
      <xdr:row>41</xdr:row>
      <xdr:rowOff>5842</xdr:rowOff>
    </xdr:to>
    <xdr:cxnSp macro="">
      <xdr:nvCxnSpPr>
        <xdr:cNvPr id="59" name="直線コネクタ 58"/>
        <xdr:cNvCxnSpPr/>
      </xdr:nvCxnSpPr>
      <xdr:spPr>
        <a:xfrm flipV="1">
          <a:off x="4826000" y="563626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149369</xdr:rowOff>
    </xdr:from>
    <xdr:ext cx="762000" cy="259045"/>
    <xdr:sp macro="" textlink="">
      <xdr:nvSpPr>
        <xdr:cNvPr id="60" name="人件費最小値テキスト"/>
        <xdr:cNvSpPr txBox="1"/>
      </xdr:nvSpPr>
      <xdr:spPr>
        <a:xfrm>
          <a:off x="4914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612775</xdr:colOff>
      <xdr:row>41</xdr:row>
      <xdr:rowOff>5842</xdr:rowOff>
    </xdr:from>
    <xdr:to>
      <xdr:col>7</xdr:col>
      <xdr:colOff>104775</xdr:colOff>
      <xdr:row>41</xdr:row>
      <xdr:rowOff>5842</xdr:rowOff>
    </xdr:to>
    <xdr:cxnSp macro="">
      <xdr:nvCxnSpPr>
        <xdr:cNvPr id="61" name="直線コネクタ 60"/>
        <xdr:cNvCxnSpPr/>
      </xdr:nvCxnSpPr>
      <xdr:spPr>
        <a:xfrm>
          <a:off x="4737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64787</xdr:rowOff>
    </xdr:from>
    <xdr:ext cx="762000" cy="259045"/>
    <xdr:sp macro="" textlink="">
      <xdr:nvSpPr>
        <xdr:cNvPr id="62"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612775</xdr:colOff>
      <xdr:row>32</xdr:row>
      <xdr:rowOff>149860</xdr:rowOff>
    </xdr:from>
    <xdr:to>
      <xdr:col>7</xdr:col>
      <xdr:colOff>104775</xdr:colOff>
      <xdr:row>32</xdr:row>
      <xdr:rowOff>149860</xdr:rowOff>
    </xdr:to>
    <xdr:cxnSp macro="">
      <xdr:nvCxnSpPr>
        <xdr:cNvPr id="63" name="直線コネクタ 62"/>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58420</xdr:rowOff>
    </xdr:from>
    <xdr:to>
      <xdr:col>7</xdr:col>
      <xdr:colOff>15875</xdr:colOff>
      <xdr:row>36</xdr:row>
      <xdr:rowOff>131572</xdr:rowOff>
    </xdr:to>
    <xdr:cxnSp macro="">
      <xdr:nvCxnSpPr>
        <xdr:cNvPr id="64" name="直線コネクタ 63"/>
        <xdr:cNvCxnSpPr/>
      </xdr:nvCxnSpPr>
      <xdr:spPr>
        <a:xfrm flipV="1">
          <a:off x="3987800" y="623062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76725</xdr:rowOff>
    </xdr:from>
    <xdr:ext cx="762000" cy="259045"/>
    <xdr:sp macro="" textlink="">
      <xdr:nvSpPr>
        <xdr:cNvPr id="65" name="人件費平均値テキスト"/>
        <xdr:cNvSpPr txBox="1"/>
      </xdr:nvSpPr>
      <xdr:spPr>
        <a:xfrm>
          <a:off x="4914900" y="59060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60198</xdr:rowOff>
    </xdr:from>
    <xdr:to>
      <xdr:col>7</xdr:col>
      <xdr:colOff>66675</xdr:colOff>
      <xdr:row>35</xdr:row>
      <xdr:rowOff>161798</xdr:rowOff>
    </xdr:to>
    <xdr:sp macro="" textlink="">
      <xdr:nvSpPr>
        <xdr:cNvPr id="66" name="フローチャート : 判断 65"/>
        <xdr:cNvSpPr/>
      </xdr:nvSpPr>
      <xdr:spPr>
        <a:xfrm>
          <a:off x="4775200" y="606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131572</xdr:rowOff>
    </xdr:from>
    <xdr:to>
      <xdr:col>5</xdr:col>
      <xdr:colOff>549275</xdr:colOff>
      <xdr:row>37</xdr:row>
      <xdr:rowOff>115570</xdr:rowOff>
    </xdr:to>
    <xdr:cxnSp macro="">
      <xdr:nvCxnSpPr>
        <xdr:cNvPr id="67" name="直線コネクタ 66"/>
        <xdr:cNvCxnSpPr/>
      </xdr:nvCxnSpPr>
      <xdr:spPr>
        <a:xfrm flipV="1">
          <a:off x="3098800" y="630377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34</xdr:row>
      <xdr:rowOff>158496</xdr:rowOff>
    </xdr:from>
    <xdr:to>
      <xdr:col>5</xdr:col>
      <xdr:colOff>600075</xdr:colOff>
      <xdr:row>35</xdr:row>
      <xdr:rowOff>88646</xdr:rowOff>
    </xdr:to>
    <xdr:sp macro="" textlink="">
      <xdr:nvSpPr>
        <xdr:cNvPr id="68" name="フローチャート : 判断 67"/>
        <xdr:cNvSpPr/>
      </xdr:nvSpPr>
      <xdr:spPr>
        <a:xfrm>
          <a:off x="3937000" y="598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98823</xdr:rowOff>
    </xdr:from>
    <xdr:ext cx="736600" cy="259045"/>
    <xdr:sp macro="" textlink="">
      <xdr:nvSpPr>
        <xdr:cNvPr id="69" name="テキスト ボックス 68"/>
        <xdr:cNvSpPr txBox="1"/>
      </xdr:nvSpPr>
      <xdr:spPr>
        <a:xfrm>
          <a:off x="3606800" y="5756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115570</xdr:rowOff>
    </xdr:from>
    <xdr:to>
      <xdr:col>4</xdr:col>
      <xdr:colOff>346075</xdr:colOff>
      <xdr:row>38</xdr:row>
      <xdr:rowOff>62992</xdr:rowOff>
    </xdr:to>
    <xdr:cxnSp macro="">
      <xdr:nvCxnSpPr>
        <xdr:cNvPr id="70" name="直線コネクタ 69"/>
        <xdr:cNvCxnSpPr/>
      </xdr:nvCxnSpPr>
      <xdr:spPr>
        <a:xfrm flipV="1">
          <a:off x="2209800" y="645922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23622</xdr:rowOff>
    </xdr:from>
    <xdr:to>
      <xdr:col>4</xdr:col>
      <xdr:colOff>396875</xdr:colOff>
      <xdr:row>35</xdr:row>
      <xdr:rowOff>125222</xdr:rowOff>
    </xdr:to>
    <xdr:sp macro="" textlink="">
      <xdr:nvSpPr>
        <xdr:cNvPr id="71" name="フローチャート : 判断 70"/>
        <xdr:cNvSpPr/>
      </xdr:nvSpPr>
      <xdr:spPr>
        <a:xfrm>
          <a:off x="3048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135399</xdr:rowOff>
    </xdr:from>
    <xdr:ext cx="762000" cy="259045"/>
    <xdr:sp macro="" textlink="">
      <xdr:nvSpPr>
        <xdr:cNvPr id="72" name="テキスト ボックス 71"/>
        <xdr:cNvSpPr txBox="1"/>
      </xdr:nvSpPr>
      <xdr:spPr>
        <a:xfrm>
          <a:off x="2717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69850</xdr:rowOff>
    </xdr:from>
    <xdr:to>
      <xdr:col>3</xdr:col>
      <xdr:colOff>142875</xdr:colOff>
      <xdr:row>38</xdr:row>
      <xdr:rowOff>62992</xdr:rowOff>
    </xdr:to>
    <xdr:cxnSp macro="">
      <xdr:nvCxnSpPr>
        <xdr:cNvPr id="73" name="直線コネクタ 72"/>
        <xdr:cNvCxnSpPr/>
      </xdr:nvCxnSpPr>
      <xdr:spPr>
        <a:xfrm>
          <a:off x="1320800" y="641350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5334</xdr:rowOff>
    </xdr:from>
    <xdr:to>
      <xdr:col>3</xdr:col>
      <xdr:colOff>193675</xdr:colOff>
      <xdr:row>35</xdr:row>
      <xdr:rowOff>106934</xdr:rowOff>
    </xdr:to>
    <xdr:sp macro="" textlink="">
      <xdr:nvSpPr>
        <xdr:cNvPr id="74" name="フローチャート : 判断 73"/>
        <xdr:cNvSpPr/>
      </xdr:nvSpPr>
      <xdr:spPr>
        <a:xfrm>
          <a:off x="2159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117111</xdr:rowOff>
    </xdr:from>
    <xdr:ext cx="762000" cy="259045"/>
    <xdr:sp macro="" textlink="">
      <xdr:nvSpPr>
        <xdr:cNvPr id="75" name="テキスト ボックス 74"/>
        <xdr:cNvSpPr txBox="1"/>
      </xdr:nvSpPr>
      <xdr:spPr>
        <a:xfrm>
          <a:off x="1828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87630</xdr:rowOff>
    </xdr:from>
    <xdr:to>
      <xdr:col>1</xdr:col>
      <xdr:colOff>676275</xdr:colOff>
      <xdr:row>36</xdr:row>
      <xdr:rowOff>17780</xdr:rowOff>
    </xdr:to>
    <xdr:sp macro="" textlink="">
      <xdr:nvSpPr>
        <xdr:cNvPr id="76" name="フローチャート : 判断 75"/>
        <xdr:cNvSpPr/>
      </xdr:nvSpPr>
      <xdr:spPr>
        <a:xfrm>
          <a:off x="1270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27957</xdr:rowOff>
    </xdr:from>
    <xdr:ext cx="762000" cy="259045"/>
    <xdr:sp macro="" textlink="">
      <xdr:nvSpPr>
        <xdr:cNvPr id="77" name="テキスト ボックス 76"/>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83" name="円/楕円 82"/>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151147</xdr:rowOff>
    </xdr:from>
    <xdr:ext cx="762000" cy="259045"/>
    <xdr:sp macro="" textlink="">
      <xdr:nvSpPr>
        <xdr:cNvPr id="84" name="人件費該当値テキスト"/>
        <xdr:cNvSpPr txBox="1"/>
      </xdr:nvSpPr>
      <xdr:spPr>
        <a:xfrm>
          <a:off x="49149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80772</xdr:rowOff>
    </xdr:from>
    <xdr:to>
      <xdr:col>5</xdr:col>
      <xdr:colOff>600075</xdr:colOff>
      <xdr:row>37</xdr:row>
      <xdr:rowOff>10922</xdr:rowOff>
    </xdr:to>
    <xdr:sp macro="" textlink="">
      <xdr:nvSpPr>
        <xdr:cNvPr id="85" name="円/楕円 84"/>
        <xdr:cNvSpPr/>
      </xdr:nvSpPr>
      <xdr:spPr>
        <a:xfrm>
          <a:off x="3937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167149</xdr:rowOff>
    </xdr:from>
    <xdr:ext cx="736600" cy="259045"/>
    <xdr:sp macro="" textlink="">
      <xdr:nvSpPr>
        <xdr:cNvPr id="86" name="テキスト ボックス 85"/>
        <xdr:cNvSpPr txBox="1"/>
      </xdr:nvSpPr>
      <xdr:spPr>
        <a:xfrm>
          <a:off x="3606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64770</xdr:rowOff>
    </xdr:from>
    <xdr:to>
      <xdr:col>4</xdr:col>
      <xdr:colOff>396875</xdr:colOff>
      <xdr:row>37</xdr:row>
      <xdr:rowOff>166370</xdr:rowOff>
    </xdr:to>
    <xdr:sp macro="" textlink="">
      <xdr:nvSpPr>
        <xdr:cNvPr id="87" name="円/楕円 86"/>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151147</xdr:rowOff>
    </xdr:from>
    <xdr:ext cx="762000" cy="259045"/>
    <xdr:sp macro="" textlink="">
      <xdr:nvSpPr>
        <xdr:cNvPr id="88" name="テキスト ボックス 87"/>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12192</xdr:rowOff>
    </xdr:from>
    <xdr:to>
      <xdr:col>3</xdr:col>
      <xdr:colOff>193675</xdr:colOff>
      <xdr:row>38</xdr:row>
      <xdr:rowOff>113792</xdr:rowOff>
    </xdr:to>
    <xdr:sp macro="" textlink="">
      <xdr:nvSpPr>
        <xdr:cNvPr id="89" name="円/楕円 88"/>
        <xdr:cNvSpPr/>
      </xdr:nvSpPr>
      <xdr:spPr>
        <a:xfrm>
          <a:off x="2159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98569</xdr:rowOff>
    </xdr:from>
    <xdr:ext cx="762000" cy="259045"/>
    <xdr:sp macro="" textlink="">
      <xdr:nvSpPr>
        <xdr:cNvPr id="90" name="テキスト ボックス 89"/>
        <xdr:cNvSpPr txBox="1"/>
      </xdr:nvSpPr>
      <xdr:spPr>
        <a:xfrm>
          <a:off x="1828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91" name="円/楕円 90"/>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92" name="テキスト ボックス 91"/>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28</a:t>
          </a:r>
          <a:r>
            <a:rPr kumimoji="1" lang="ja-JP" altLang="en-US" sz="1300">
              <a:latin typeface="ＭＳ Ｐゴシック"/>
            </a:rPr>
            <a:t>年度は前年度と比べ微増となっている。類似団体平均は上回っており、今後も各課への物件費配分枠の調整等を行い、総額の抑制に努めていく。</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35560</xdr:rowOff>
    </xdr:from>
    <xdr:to>
      <xdr:col>24</xdr:col>
      <xdr:colOff>31750</xdr:colOff>
      <xdr:row>22</xdr:row>
      <xdr:rowOff>27940</xdr:rowOff>
    </xdr:to>
    <xdr:cxnSp macro="">
      <xdr:nvCxnSpPr>
        <xdr:cNvPr id="119" name="直線コネクタ 118"/>
        <xdr:cNvCxnSpPr/>
      </xdr:nvCxnSpPr>
      <xdr:spPr>
        <a:xfrm flipV="1">
          <a:off x="16510000" y="24358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17</xdr:rowOff>
    </xdr:from>
    <xdr:ext cx="762000" cy="259045"/>
    <xdr:sp macro="" textlink="">
      <xdr:nvSpPr>
        <xdr:cNvPr id="120" name="物件費最小値テキスト"/>
        <xdr:cNvSpPr txBox="1"/>
      </xdr:nvSpPr>
      <xdr:spPr>
        <a:xfrm>
          <a:off x="16598900" y="377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22</xdr:row>
      <xdr:rowOff>27940</xdr:rowOff>
    </xdr:from>
    <xdr:to>
      <xdr:col>24</xdr:col>
      <xdr:colOff>120650</xdr:colOff>
      <xdr:row>22</xdr:row>
      <xdr:rowOff>27940</xdr:rowOff>
    </xdr:to>
    <xdr:cxnSp macro="">
      <xdr:nvCxnSpPr>
        <xdr:cNvPr id="121" name="直線コネクタ 120"/>
        <xdr:cNvCxnSpPr/>
      </xdr:nvCxnSpPr>
      <xdr:spPr>
        <a:xfrm>
          <a:off x="16421100" y="37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121937</xdr:rowOff>
    </xdr:from>
    <xdr:ext cx="762000" cy="259045"/>
    <xdr:sp macro="" textlink="">
      <xdr:nvSpPr>
        <xdr:cNvPr id="122"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14</xdr:row>
      <xdr:rowOff>35560</xdr:rowOff>
    </xdr:from>
    <xdr:to>
      <xdr:col>24</xdr:col>
      <xdr:colOff>120650</xdr:colOff>
      <xdr:row>14</xdr:row>
      <xdr:rowOff>35560</xdr:rowOff>
    </xdr:to>
    <xdr:cxnSp macro="">
      <xdr:nvCxnSpPr>
        <xdr:cNvPr id="123" name="直線コネクタ 122"/>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115570</xdr:rowOff>
    </xdr:from>
    <xdr:to>
      <xdr:col>24</xdr:col>
      <xdr:colOff>31750</xdr:colOff>
      <xdr:row>19</xdr:row>
      <xdr:rowOff>123190</xdr:rowOff>
    </xdr:to>
    <xdr:cxnSp macro="">
      <xdr:nvCxnSpPr>
        <xdr:cNvPr id="124" name="直線コネクタ 123"/>
        <xdr:cNvCxnSpPr/>
      </xdr:nvCxnSpPr>
      <xdr:spPr>
        <a:xfrm>
          <a:off x="15671800" y="33731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69867</xdr:rowOff>
    </xdr:from>
    <xdr:ext cx="762000" cy="259045"/>
    <xdr:sp macro="" textlink="">
      <xdr:nvSpPr>
        <xdr:cNvPr id="125" name="物件費平均値テキスト"/>
        <xdr:cNvSpPr txBox="1"/>
      </xdr:nvSpPr>
      <xdr:spPr>
        <a:xfrm>
          <a:off x="16598900" y="2984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18</xdr:row>
      <xdr:rowOff>53340</xdr:rowOff>
    </xdr:from>
    <xdr:to>
      <xdr:col>24</xdr:col>
      <xdr:colOff>82550</xdr:colOff>
      <xdr:row>18</xdr:row>
      <xdr:rowOff>154940</xdr:rowOff>
    </xdr:to>
    <xdr:sp macro="" textlink="">
      <xdr:nvSpPr>
        <xdr:cNvPr id="126" name="フローチャート : 判断 125"/>
        <xdr:cNvSpPr/>
      </xdr:nvSpPr>
      <xdr:spPr>
        <a:xfrm>
          <a:off x="164592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115570</xdr:rowOff>
    </xdr:from>
    <xdr:to>
      <xdr:col>22</xdr:col>
      <xdr:colOff>565150</xdr:colOff>
      <xdr:row>19</xdr:row>
      <xdr:rowOff>168910</xdr:rowOff>
    </xdr:to>
    <xdr:cxnSp macro="">
      <xdr:nvCxnSpPr>
        <xdr:cNvPr id="127" name="直線コネクタ 126"/>
        <xdr:cNvCxnSpPr/>
      </xdr:nvCxnSpPr>
      <xdr:spPr>
        <a:xfrm flipV="1">
          <a:off x="14782800" y="33731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18</xdr:row>
      <xdr:rowOff>68580</xdr:rowOff>
    </xdr:from>
    <xdr:to>
      <xdr:col>22</xdr:col>
      <xdr:colOff>615950</xdr:colOff>
      <xdr:row>18</xdr:row>
      <xdr:rowOff>170180</xdr:rowOff>
    </xdr:to>
    <xdr:sp macro="" textlink="">
      <xdr:nvSpPr>
        <xdr:cNvPr id="128" name="フローチャート : 判断 127"/>
        <xdr:cNvSpPr/>
      </xdr:nvSpPr>
      <xdr:spPr>
        <a:xfrm>
          <a:off x="156210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8907</xdr:rowOff>
    </xdr:from>
    <xdr:ext cx="736600" cy="259045"/>
    <xdr:sp macro="" textlink="">
      <xdr:nvSpPr>
        <xdr:cNvPr id="129" name="テキスト ボックス 128"/>
        <xdr:cNvSpPr txBox="1"/>
      </xdr:nvSpPr>
      <xdr:spPr>
        <a:xfrm>
          <a:off x="15290800" y="2923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130810</xdr:rowOff>
    </xdr:from>
    <xdr:to>
      <xdr:col>21</xdr:col>
      <xdr:colOff>361950</xdr:colOff>
      <xdr:row>19</xdr:row>
      <xdr:rowOff>168910</xdr:rowOff>
    </xdr:to>
    <xdr:cxnSp macro="">
      <xdr:nvCxnSpPr>
        <xdr:cNvPr id="130" name="直線コネクタ 129"/>
        <xdr:cNvCxnSpPr/>
      </xdr:nvCxnSpPr>
      <xdr:spPr>
        <a:xfrm>
          <a:off x="13893800" y="3388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18</xdr:row>
      <xdr:rowOff>53340</xdr:rowOff>
    </xdr:from>
    <xdr:to>
      <xdr:col>21</xdr:col>
      <xdr:colOff>412750</xdr:colOff>
      <xdr:row>18</xdr:row>
      <xdr:rowOff>154940</xdr:rowOff>
    </xdr:to>
    <xdr:sp macro="" textlink="">
      <xdr:nvSpPr>
        <xdr:cNvPr id="131" name="フローチャート : 判断 130"/>
        <xdr:cNvSpPr/>
      </xdr:nvSpPr>
      <xdr:spPr>
        <a:xfrm>
          <a:off x="14732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165117</xdr:rowOff>
    </xdr:from>
    <xdr:ext cx="762000" cy="259045"/>
    <xdr:sp macro="" textlink="">
      <xdr:nvSpPr>
        <xdr:cNvPr id="132" name="テキスト ボックス 131"/>
        <xdr:cNvSpPr txBox="1"/>
      </xdr:nvSpPr>
      <xdr:spPr>
        <a:xfrm>
          <a:off x="14401800" y="290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24130</xdr:rowOff>
    </xdr:from>
    <xdr:to>
      <xdr:col>20</xdr:col>
      <xdr:colOff>158750</xdr:colOff>
      <xdr:row>19</xdr:row>
      <xdr:rowOff>130810</xdr:rowOff>
    </xdr:to>
    <xdr:cxnSp macro="">
      <xdr:nvCxnSpPr>
        <xdr:cNvPr id="133" name="直線コネクタ 132"/>
        <xdr:cNvCxnSpPr/>
      </xdr:nvCxnSpPr>
      <xdr:spPr>
        <a:xfrm>
          <a:off x="13004800" y="32816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18</xdr:row>
      <xdr:rowOff>15240</xdr:rowOff>
    </xdr:from>
    <xdr:to>
      <xdr:col>20</xdr:col>
      <xdr:colOff>209550</xdr:colOff>
      <xdr:row>18</xdr:row>
      <xdr:rowOff>116840</xdr:rowOff>
    </xdr:to>
    <xdr:sp macro="" textlink="">
      <xdr:nvSpPr>
        <xdr:cNvPr id="134" name="フローチャート : 判断 133"/>
        <xdr:cNvSpPr/>
      </xdr:nvSpPr>
      <xdr:spPr>
        <a:xfrm>
          <a:off x="13843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127017</xdr:rowOff>
    </xdr:from>
    <xdr:ext cx="762000" cy="259045"/>
    <xdr:sp macro="" textlink="">
      <xdr:nvSpPr>
        <xdr:cNvPr id="135" name="テキスト ボックス 134"/>
        <xdr:cNvSpPr txBox="1"/>
      </xdr:nvSpPr>
      <xdr:spPr>
        <a:xfrm>
          <a:off x="13512800" y="28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156210</xdr:rowOff>
    </xdr:from>
    <xdr:to>
      <xdr:col>19</xdr:col>
      <xdr:colOff>6350</xdr:colOff>
      <xdr:row>18</xdr:row>
      <xdr:rowOff>86360</xdr:rowOff>
    </xdr:to>
    <xdr:sp macro="" textlink="">
      <xdr:nvSpPr>
        <xdr:cNvPr id="136" name="フローチャート : 判断 135"/>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96537</xdr:rowOff>
    </xdr:from>
    <xdr:ext cx="762000" cy="259045"/>
    <xdr:sp macro="" textlink="">
      <xdr:nvSpPr>
        <xdr:cNvPr id="137" name="テキスト ボックス 136"/>
        <xdr:cNvSpPr txBox="1"/>
      </xdr:nvSpPr>
      <xdr:spPr>
        <a:xfrm>
          <a:off x="12623800" y="28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19</xdr:row>
      <xdr:rowOff>72390</xdr:rowOff>
    </xdr:from>
    <xdr:to>
      <xdr:col>24</xdr:col>
      <xdr:colOff>82550</xdr:colOff>
      <xdr:row>20</xdr:row>
      <xdr:rowOff>2540</xdr:rowOff>
    </xdr:to>
    <xdr:sp macro="" textlink="">
      <xdr:nvSpPr>
        <xdr:cNvPr id="143" name="円/楕円 142"/>
        <xdr:cNvSpPr/>
      </xdr:nvSpPr>
      <xdr:spPr>
        <a:xfrm>
          <a:off x="16459200" y="33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44467</xdr:rowOff>
    </xdr:from>
    <xdr:ext cx="762000" cy="259045"/>
    <xdr:sp macro="" textlink="">
      <xdr:nvSpPr>
        <xdr:cNvPr id="144" name="物件費該当値テキスト"/>
        <xdr:cNvSpPr txBox="1"/>
      </xdr:nvSpPr>
      <xdr:spPr>
        <a:xfrm>
          <a:off x="16598900" y="330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64770</xdr:rowOff>
    </xdr:from>
    <xdr:to>
      <xdr:col>22</xdr:col>
      <xdr:colOff>615950</xdr:colOff>
      <xdr:row>19</xdr:row>
      <xdr:rowOff>166370</xdr:rowOff>
    </xdr:to>
    <xdr:sp macro="" textlink="">
      <xdr:nvSpPr>
        <xdr:cNvPr id="145" name="円/楕円 144"/>
        <xdr:cNvSpPr/>
      </xdr:nvSpPr>
      <xdr:spPr>
        <a:xfrm>
          <a:off x="156210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151147</xdr:rowOff>
    </xdr:from>
    <xdr:ext cx="736600" cy="259045"/>
    <xdr:sp macro="" textlink="">
      <xdr:nvSpPr>
        <xdr:cNvPr id="146" name="テキスト ボックス 145"/>
        <xdr:cNvSpPr txBox="1"/>
      </xdr:nvSpPr>
      <xdr:spPr>
        <a:xfrm>
          <a:off x="15290800" y="340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118110</xdr:rowOff>
    </xdr:from>
    <xdr:to>
      <xdr:col>21</xdr:col>
      <xdr:colOff>412750</xdr:colOff>
      <xdr:row>20</xdr:row>
      <xdr:rowOff>48260</xdr:rowOff>
    </xdr:to>
    <xdr:sp macro="" textlink="">
      <xdr:nvSpPr>
        <xdr:cNvPr id="147" name="円/楕円 146"/>
        <xdr:cNvSpPr/>
      </xdr:nvSpPr>
      <xdr:spPr>
        <a:xfrm>
          <a:off x="14732000" y="337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33037</xdr:rowOff>
    </xdr:from>
    <xdr:ext cx="762000" cy="259045"/>
    <xdr:sp macro="" textlink="">
      <xdr:nvSpPr>
        <xdr:cNvPr id="148" name="テキスト ボックス 147"/>
        <xdr:cNvSpPr txBox="1"/>
      </xdr:nvSpPr>
      <xdr:spPr>
        <a:xfrm>
          <a:off x="14401800" y="346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80010</xdr:rowOff>
    </xdr:from>
    <xdr:to>
      <xdr:col>20</xdr:col>
      <xdr:colOff>209550</xdr:colOff>
      <xdr:row>20</xdr:row>
      <xdr:rowOff>10160</xdr:rowOff>
    </xdr:to>
    <xdr:sp macro="" textlink="">
      <xdr:nvSpPr>
        <xdr:cNvPr id="149" name="円/楕円 148"/>
        <xdr:cNvSpPr/>
      </xdr:nvSpPr>
      <xdr:spPr>
        <a:xfrm>
          <a:off x="13843000" y="333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166387</xdr:rowOff>
    </xdr:from>
    <xdr:ext cx="762000" cy="259045"/>
    <xdr:sp macro="" textlink="">
      <xdr:nvSpPr>
        <xdr:cNvPr id="150" name="テキスト ボックス 149"/>
        <xdr:cNvSpPr txBox="1"/>
      </xdr:nvSpPr>
      <xdr:spPr>
        <a:xfrm>
          <a:off x="13512800" y="342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144780</xdr:rowOff>
    </xdr:from>
    <xdr:to>
      <xdr:col>19</xdr:col>
      <xdr:colOff>6350</xdr:colOff>
      <xdr:row>19</xdr:row>
      <xdr:rowOff>74930</xdr:rowOff>
    </xdr:to>
    <xdr:sp macro="" textlink="">
      <xdr:nvSpPr>
        <xdr:cNvPr id="151" name="円/楕円 150"/>
        <xdr:cNvSpPr/>
      </xdr:nvSpPr>
      <xdr:spPr>
        <a:xfrm>
          <a:off x="12954000" y="32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59707</xdr:rowOff>
    </xdr:from>
    <xdr:ext cx="762000" cy="259045"/>
    <xdr:sp macro="" textlink="">
      <xdr:nvSpPr>
        <xdr:cNvPr id="152" name="テキスト ボックス 151"/>
        <xdr:cNvSpPr txBox="1"/>
      </xdr:nvSpPr>
      <xdr:spPr>
        <a:xfrm>
          <a:off x="12623800" y="331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前年度と比べ、年金生活者等支援臨時福祉給付金や子どものための教育・保育給付費負担金が増となり、</a:t>
          </a:r>
          <a:r>
            <a:rPr kumimoji="1" lang="en-US" altLang="ja-JP" sz="1300">
              <a:latin typeface="ＭＳ Ｐゴシック"/>
            </a:rPr>
            <a:t>1.0</a:t>
          </a:r>
          <a:r>
            <a:rPr kumimoji="1" lang="ja-JP" altLang="en-US" sz="1300">
              <a:latin typeface="ＭＳ Ｐゴシック"/>
            </a:rPr>
            <a:t>％増となっている。</a:t>
          </a:r>
          <a:endParaRPr kumimoji="1" lang="en-US" altLang="ja-JP" sz="1300">
            <a:latin typeface="ＭＳ Ｐゴシック"/>
          </a:endParaRPr>
        </a:p>
        <a:p>
          <a:r>
            <a:rPr kumimoji="1" lang="ja-JP" altLang="en-US" sz="1300">
              <a:latin typeface="ＭＳ Ｐゴシック"/>
            </a:rPr>
            <a:t>　少子高齢化により、児童手当は減少傾向にあり、前年度と同様に類似団体平均と比べ、低い割合で推移している。</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67" name="直線コネクタ 166"/>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68" name="テキスト ボックス 167"/>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69" name="直線コネクタ 168"/>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0" name="テキスト ボックス 169"/>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1" name="直線コネクタ 170"/>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2" name="テキスト ボックス 171"/>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75" name="直線コネクタ 174"/>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76" name="テキスト ボックス 175"/>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77" name="直線コネクタ 176"/>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78" name="テキスト ボックス 177"/>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79" name="直線コネクタ 178"/>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0" name="テキスト ボックス 179"/>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50800</xdr:rowOff>
    </xdr:to>
    <xdr:cxnSp macro="">
      <xdr:nvCxnSpPr>
        <xdr:cNvPr id="184" name="直線コネクタ 183"/>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22877</xdr:rowOff>
    </xdr:from>
    <xdr:ext cx="762000" cy="259045"/>
    <xdr:sp macro="" textlink="">
      <xdr:nvSpPr>
        <xdr:cNvPr id="185"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612775</xdr:colOff>
      <xdr:row>61</xdr:row>
      <xdr:rowOff>50800</xdr:rowOff>
    </xdr:from>
    <xdr:to>
      <xdr:col>7</xdr:col>
      <xdr:colOff>104775</xdr:colOff>
      <xdr:row>61</xdr:row>
      <xdr:rowOff>50800</xdr:rowOff>
    </xdr:to>
    <xdr:cxnSp macro="">
      <xdr:nvCxnSpPr>
        <xdr:cNvPr id="186" name="直線コネクタ 185"/>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7"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8" name="直線コネクタ 187"/>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136525</xdr:rowOff>
    </xdr:from>
    <xdr:to>
      <xdr:col>7</xdr:col>
      <xdr:colOff>15875</xdr:colOff>
      <xdr:row>54</xdr:row>
      <xdr:rowOff>60325</xdr:rowOff>
    </xdr:to>
    <xdr:cxnSp macro="">
      <xdr:nvCxnSpPr>
        <xdr:cNvPr id="189" name="直線コネクタ 188"/>
        <xdr:cNvCxnSpPr/>
      </xdr:nvCxnSpPr>
      <xdr:spPr>
        <a:xfrm>
          <a:off x="3987800" y="9223375"/>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162577</xdr:rowOff>
    </xdr:from>
    <xdr:ext cx="762000" cy="259045"/>
    <xdr:sp macro="" textlink="">
      <xdr:nvSpPr>
        <xdr:cNvPr id="190"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91" name="フローチャート : 判断 190"/>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136525</xdr:rowOff>
    </xdr:from>
    <xdr:to>
      <xdr:col>5</xdr:col>
      <xdr:colOff>549275</xdr:colOff>
      <xdr:row>54</xdr:row>
      <xdr:rowOff>22225</xdr:rowOff>
    </xdr:to>
    <xdr:cxnSp macro="">
      <xdr:nvCxnSpPr>
        <xdr:cNvPr id="192" name="直線コネクタ 191"/>
        <xdr:cNvCxnSpPr/>
      </xdr:nvCxnSpPr>
      <xdr:spPr>
        <a:xfrm flipV="1">
          <a:off x="3098800" y="92233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3" name="フローチャート : 判断 192"/>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194" name="テキスト ボックス 193"/>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146050</xdr:rowOff>
    </xdr:from>
    <xdr:to>
      <xdr:col>4</xdr:col>
      <xdr:colOff>346075</xdr:colOff>
      <xdr:row>54</xdr:row>
      <xdr:rowOff>22225</xdr:rowOff>
    </xdr:to>
    <xdr:cxnSp macro="">
      <xdr:nvCxnSpPr>
        <xdr:cNvPr id="195" name="直線コネクタ 194"/>
        <xdr:cNvCxnSpPr/>
      </xdr:nvCxnSpPr>
      <xdr:spPr>
        <a:xfrm>
          <a:off x="2209800" y="92329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152400</xdr:rowOff>
    </xdr:from>
    <xdr:to>
      <xdr:col>4</xdr:col>
      <xdr:colOff>396875</xdr:colOff>
      <xdr:row>55</xdr:row>
      <xdr:rowOff>82550</xdr:rowOff>
    </xdr:to>
    <xdr:sp macro="" textlink="">
      <xdr:nvSpPr>
        <xdr:cNvPr id="196" name="フローチャート : 判断 195"/>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67327</xdr:rowOff>
    </xdr:from>
    <xdr:ext cx="762000" cy="259045"/>
    <xdr:sp macro="" textlink="">
      <xdr:nvSpPr>
        <xdr:cNvPr id="197" name="テキスト ボックス 196"/>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136525</xdr:rowOff>
    </xdr:from>
    <xdr:to>
      <xdr:col>3</xdr:col>
      <xdr:colOff>142875</xdr:colOff>
      <xdr:row>53</xdr:row>
      <xdr:rowOff>146050</xdr:rowOff>
    </xdr:to>
    <xdr:cxnSp macro="">
      <xdr:nvCxnSpPr>
        <xdr:cNvPr id="198" name="直線コネクタ 197"/>
        <xdr:cNvCxnSpPr/>
      </xdr:nvCxnSpPr>
      <xdr:spPr>
        <a:xfrm>
          <a:off x="1320800" y="92233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133350</xdr:rowOff>
    </xdr:from>
    <xdr:to>
      <xdr:col>3</xdr:col>
      <xdr:colOff>193675</xdr:colOff>
      <xdr:row>55</xdr:row>
      <xdr:rowOff>63500</xdr:rowOff>
    </xdr:to>
    <xdr:sp macro="" textlink="">
      <xdr:nvSpPr>
        <xdr:cNvPr id="199" name="フローチャート : 判断 198"/>
        <xdr:cNvSpPr/>
      </xdr:nvSpPr>
      <xdr:spPr>
        <a:xfrm>
          <a:off x="2159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48277</xdr:rowOff>
    </xdr:from>
    <xdr:ext cx="762000" cy="259045"/>
    <xdr:sp macro="" textlink="">
      <xdr:nvSpPr>
        <xdr:cNvPr id="200" name="テキスト ボックス 199"/>
        <xdr:cNvSpPr txBox="1"/>
      </xdr:nvSpPr>
      <xdr:spPr>
        <a:xfrm>
          <a:off x="1828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133350</xdr:rowOff>
    </xdr:from>
    <xdr:to>
      <xdr:col>1</xdr:col>
      <xdr:colOff>676275</xdr:colOff>
      <xdr:row>55</xdr:row>
      <xdr:rowOff>63500</xdr:rowOff>
    </xdr:to>
    <xdr:sp macro="" textlink="">
      <xdr:nvSpPr>
        <xdr:cNvPr id="201" name="フローチャート : 判断 200"/>
        <xdr:cNvSpPr/>
      </xdr:nvSpPr>
      <xdr:spPr>
        <a:xfrm>
          <a:off x="1270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48277</xdr:rowOff>
    </xdr:from>
    <xdr:ext cx="762000" cy="259045"/>
    <xdr:sp macro="" textlink="">
      <xdr:nvSpPr>
        <xdr:cNvPr id="202" name="テキスト ボックス 201"/>
        <xdr:cNvSpPr txBox="1"/>
      </xdr:nvSpPr>
      <xdr:spPr>
        <a:xfrm>
          <a:off x="939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9525</xdr:rowOff>
    </xdr:from>
    <xdr:to>
      <xdr:col>7</xdr:col>
      <xdr:colOff>66675</xdr:colOff>
      <xdr:row>54</xdr:row>
      <xdr:rowOff>111125</xdr:rowOff>
    </xdr:to>
    <xdr:sp macro="" textlink="">
      <xdr:nvSpPr>
        <xdr:cNvPr id="208" name="円/楕円 207"/>
        <xdr:cNvSpPr/>
      </xdr:nvSpPr>
      <xdr:spPr>
        <a:xfrm>
          <a:off x="4775200" y="926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26052</xdr:rowOff>
    </xdr:from>
    <xdr:ext cx="762000" cy="259045"/>
    <xdr:sp macro="" textlink="">
      <xdr:nvSpPr>
        <xdr:cNvPr id="209" name="扶助費該当値テキスト"/>
        <xdr:cNvSpPr txBox="1"/>
      </xdr:nvSpPr>
      <xdr:spPr>
        <a:xfrm>
          <a:off x="4914900" y="911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85725</xdr:rowOff>
    </xdr:from>
    <xdr:to>
      <xdr:col>5</xdr:col>
      <xdr:colOff>600075</xdr:colOff>
      <xdr:row>54</xdr:row>
      <xdr:rowOff>15875</xdr:rowOff>
    </xdr:to>
    <xdr:sp macro="" textlink="">
      <xdr:nvSpPr>
        <xdr:cNvPr id="210" name="円/楕円 209"/>
        <xdr:cNvSpPr/>
      </xdr:nvSpPr>
      <xdr:spPr>
        <a:xfrm>
          <a:off x="3937000" y="917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26052</xdr:rowOff>
    </xdr:from>
    <xdr:ext cx="736600" cy="259045"/>
    <xdr:sp macro="" textlink="">
      <xdr:nvSpPr>
        <xdr:cNvPr id="211" name="テキスト ボックス 210"/>
        <xdr:cNvSpPr txBox="1"/>
      </xdr:nvSpPr>
      <xdr:spPr>
        <a:xfrm>
          <a:off x="3606800" y="894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142875</xdr:rowOff>
    </xdr:from>
    <xdr:to>
      <xdr:col>4</xdr:col>
      <xdr:colOff>396875</xdr:colOff>
      <xdr:row>54</xdr:row>
      <xdr:rowOff>73025</xdr:rowOff>
    </xdr:to>
    <xdr:sp macro="" textlink="">
      <xdr:nvSpPr>
        <xdr:cNvPr id="212" name="円/楕円 211"/>
        <xdr:cNvSpPr/>
      </xdr:nvSpPr>
      <xdr:spPr>
        <a:xfrm>
          <a:off x="3048000" y="922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83202</xdr:rowOff>
    </xdr:from>
    <xdr:ext cx="762000" cy="259045"/>
    <xdr:sp macro="" textlink="">
      <xdr:nvSpPr>
        <xdr:cNvPr id="213" name="テキスト ボックス 212"/>
        <xdr:cNvSpPr txBox="1"/>
      </xdr:nvSpPr>
      <xdr:spPr>
        <a:xfrm>
          <a:off x="2717800" y="899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95250</xdr:rowOff>
    </xdr:from>
    <xdr:to>
      <xdr:col>3</xdr:col>
      <xdr:colOff>193675</xdr:colOff>
      <xdr:row>54</xdr:row>
      <xdr:rowOff>25400</xdr:rowOff>
    </xdr:to>
    <xdr:sp macro="" textlink="">
      <xdr:nvSpPr>
        <xdr:cNvPr id="214" name="円/楕円 213"/>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35577</xdr:rowOff>
    </xdr:from>
    <xdr:ext cx="762000" cy="259045"/>
    <xdr:sp macro="" textlink="">
      <xdr:nvSpPr>
        <xdr:cNvPr id="215" name="テキスト ボックス 214"/>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85725</xdr:rowOff>
    </xdr:from>
    <xdr:to>
      <xdr:col>1</xdr:col>
      <xdr:colOff>676275</xdr:colOff>
      <xdr:row>54</xdr:row>
      <xdr:rowOff>15875</xdr:rowOff>
    </xdr:to>
    <xdr:sp macro="" textlink="">
      <xdr:nvSpPr>
        <xdr:cNvPr id="216" name="円/楕円 215"/>
        <xdr:cNvSpPr/>
      </xdr:nvSpPr>
      <xdr:spPr>
        <a:xfrm>
          <a:off x="1270000" y="917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26052</xdr:rowOff>
    </xdr:from>
    <xdr:ext cx="762000" cy="259045"/>
    <xdr:sp macro="" textlink="">
      <xdr:nvSpPr>
        <xdr:cNvPr id="217" name="テキスト ボックス 216"/>
        <xdr:cNvSpPr txBox="1"/>
      </xdr:nvSpPr>
      <xdr:spPr>
        <a:xfrm>
          <a:off x="939800" y="894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簡易水道事業や観光施設事業等への繰出金はあるものの、類似団体平均は下回っている。</a:t>
          </a: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2" name="直線コネクタ 23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3" name="テキスト ボックス 232"/>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4" name="直線コネクタ 23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5" name="テキスト ボックス 234"/>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6" name="直線コネクタ 23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7" name="テキスト ボックス 23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8" name="直線コネクタ 23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9" name="テキスト ボックス 238"/>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0" name="直線コネクタ 23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1" name="テキスト ボックス 240"/>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73660</xdr:rowOff>
    </xdr:from>
    <xdr:to>
      <xdr:col>24</xdr:col>
      <xdr:colOff>31750</xdr:colOff>
      <xdr:row>61</xdr:row>
      <xdr:rowOff>100330</xdr:rowOff>
    </xdr:to>
    <xdr:cxnSp macro="">
      <xdr:nvCxnSpPr>
        <xdr:cNvPr id="245" name="直線コネクタ 244"/>
        <xdr:cNvCxnSpPr/>
      </xdr:nvCxnSpPr>
      <xdr:spPr>
        <a:xfrm flipV="1">
          <a:off x="16510000" y="93319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6"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7" name="直線コネクタ 246"/>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160037</xdr:rowOff>
    </xdr:from>
    <xdr:ext cx="762000" cy="259045"/>
    <xdr:sp macro="" textlink="">
      <xdr:nvSpPr>
        <xdr:cNvPr id="248" name="その他最大値テキスト"/>
        <xdr:cNvSpPr txBox="1"/>
      </xdr:nvSpPr>
      <xdr:spPr>
        <a:xfrm>
          <a:off x="16598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54</xdr:row>
      <xdr:rowOff>73660</xdr:rowOff>
    </xdr:from>
    <xdr:to>
      <xdr:col>24</xdr:col>
      <xdr:colOff>120650</xdr:colOff>
      <xdr:row>54</xdr:row>
      <xdr:rowOff>73660</xdr:rowOff>
    </xdr:to>
    <xdr:cxnSp macro="">
      <xdr:nvCxnSpPr>
        <xdr:cNvPr id="249" name="直線コネクタ 248"/>
        <xdr:cNvCxnSpPr/>
      </xdr:nvCxnSpPr>
      <xdr:spPr>
        <a:xfrm>
          <a:off x="16421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81280</xdr:rowOff>
    </xdr:from>
    <xdr:to>
      <xdr:col>24</xdr:col>
      <xdr:colOff>31750</xdr:colOff>
      <xdr:row>56</xdr:row>
      <xdr:rowOff>149860</xdr:rowOff>
    </xdr:to>
    <xdr:cxnSp macro="">
      <xdr:nvCxnSpPr>
        <xdr:cNvPr id="250" name="直線コネクタ 249"/>
        <xdr:cNvCxnSpPr/>
      </xdr:nvCxnSpPr>
      <xdr:spPr>
        <a:xfrm flipV="1">
          <a:off x="15671800" y="96824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52087</xdr:rowOff>
    </xdr:from>
    <xdr:ext cx="762000" cy="259045"/>
    <xdr:sp macro="" textlink="">
      <xdr:nvSpPr>
        <xdr:cNvPr id="251" name="その他平均値テキスト"/>
        <xdr:cNvSpPr txBox="1"/>
      </xdr:nvSpPr>
      <xdr:spPr>
        <a:xfrm>
          <a:off x="16598900" y="9824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52" name="フローチャート : 判断 251"/>
        <xdr:cNvSpPr/>
      </xdr:nvSpPr>
      <xdr:spPr>
        <a:xfrm>
          <a:off x="164592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149860</xdr:rowOff>
    </xdr:from>
    <xdr:to>
      <xdr:col>22</xdr:col>
      <xdr:colOff>565150</xdr:colOff>
      <xdr:row>57</xdr:row>
      <xdr:rowOff>1270</xdr:rowOff>
    </xdr:to>
    <xdr:cxnSp macro="">
      <xdr:nvCxnSpPr>
        <xdr:cNvPr id="253" name="直線コネクタ 252"/>
        <xdr:cNvCxnSpPr/>
      </xdr:nvCxnSpPr>
      <xdr:spPr>
        <a:xfrm flipV="1">
          <a:off x="14782800" y="9751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49530</xdr:rowOff>
    </xdr:from>
    <xdr:to>
      <xdr:col>22</xdr:col>
      <xdr:colOff>615950</xdr:colOff>
      <xdr:row>57</xdr:row>
      <xdr:rowOff>151130</xdr:rowOff>
    </xdr:to>
    <xdr:sp macro="" textlink="">
      <xdr:nvSpPr>
        <xdr:cNvPr id="254" name="フローチャート : 判断 253"/>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135907</xdr:rowOff>
    </xdr:from>
    <xdr:ext cx="736600" cy="259045"/>
    <xdr:sp macro="" textlink="">
      <xdr:nvSpPr>
        <xdr:cNvPr id="255" name="テキスト ボックス 254"/>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149860</xdr:rowOff>
    </xdr:from>
    <xdr:to>
      <xdr:col>21</xdr:col>
      <xdr:colOff>361950</xdr:colOff>
      <xdr:row>57</xdr:row>
      <xdr:rowOff>1270</xdr:rowOff>
    </xdr:to>
    <xdr:cxnSp macro="">
      <xdr:nvCxnSpPr>
        <xdr:cNvPr id="256" name="直線コネクタ 255"/>
        <xdr:cNvCxnSpPr/>
      </xdr:nvCxnSpPr>
      <xdr:spPr>
        <a:xfrm>
          <a:off x="13893800" y="9751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167640</xdr:rowOff>
    </xdr:from>
    <xdr:to>
      <xdr:col>21</xdr:col>
      <xdr:colOff>412750</xdr:colOff>
      <xdr:row>57</xdr:row>
      <xdr:rowOff>97790</xdr:rowOff>
    </xdr:to>
    <xdr:sp macro="" textlink="">
      <xdr:nvSpPr>
        <xdr:cNvPr id="257" name="フローチャート : 判断 256"/>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82567</xdr:rowOff>
    </xdr:from>
    <xdr:ext cx="762000" cy="259045"/>
    <xdr:sp macro="" textlink="">
      <xdr:nvSpPr>
        <xdr:cNvPr id="258" name="テキスト ボックス 257"/>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149860</xdr:rowOff>
    </xdr:from>
    <xdr:to>
      <xdr:col>20</xdr:col>
      <xdr:colOff>158750</xdr:colOff>
      <xdr:row>57</xdr:row>
      <xdr:rowOff>1270</xdr:rowOff>
    </xdr:to>
    <xdr:cxnSp macro="">
      <xdr:nvCxnSpPr>
        <xdr:cNvPr id="259" name="直線コネクタ 258"/>
        <xdr:cNvCxnSpPr/>
      </xdr:nvCxnSpPr>
      <xdr:spPr>
        <a:xfrm flipV="1">
          <a:off x="13004800" y="9751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152400</xdr:rowOff>
    </xdr:from>
    <xdr:to>
      <xdr:col>20</xdr:col>
      <xdr:colOff>209550</xdr:colOff>
      <xdr:row>57</xdr:row>
      <xdr:rowOff>82550</xdr:rowOff>
    </xdr:to>
    <xdr:sp macro="" textlink="">
      <xdr:nvSpPr>
        <xdr:cNvPr id="260" name="フローチャート : 判断 259"/>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67327</xdr:rowOff>
    </xdr:from>
    <xdr:ext cx="762000" cy="259045"/>
    <xdr:sp macro="" textlink="">
      <xdr:nvSpPr>
        <xdr:cNvPr id="261" name="テキスト ボックス 260"/>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62" name="フローチャート : 判断 261"/>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59707</xdr:rowOff>
    </xdr:from>
    <xdr:ext cx="762000" cy="259045"/>
    <xdr:sp macro="" textlink="">
      <xdr:nvSpPr>
        <xdr:cNvPr id="263" name="テキスト ボックス 262"/>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30480</xdr:rowOff>
    </xdr:from>
    <xdr:to>
      <xdr:col>24</xdr:col>
      <xdr:colOff>82550</xdr:colOff>
      <xdr:row>56</xdr:row>
      <xdr:rowOff>132080</xdr:rowOff>
    </xdr:to>
    <xdr:sp macro="" textlink="">
      <xdr:nvSpPr>
        <xdr:cNvPr id="269" name="円/楕円 268"/>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47007</xdr:rowOff>
    </xdr:from>
    <xdr:ext cx="762000" cy="259045"/>
    <xdr:sp macro="" textlink="">
      <xdr:nvSpPr>
        <xdr:cNvPr id="270" name="その他該当値テキスト"/>
        <xdr:cNvSpPr txBox="1"/>
      </xdr:nvSpPr>
      <xdr:spPr>
        <a:xfrm>
          <a:off x="16598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99060</xdr:rowOff>
    </xdr:from>
    <xdr:to>
      <xdr:col>22</xdr:col>
      <xdr:colOff>615950</xdr:colOff>
      <xdr:row>57</xdr:row>
      <xdr:rowOff>29210</xdr:rowOff>
    </xdr:to>
    <xdr:sp macro="" textlink="">
      <xdr:nvSpPr>
        <xdr:cNvPr id="271" name="円/楕円 270"/>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39387</xdr:rowOff>
    </xdr:from>
    <xdr:ext cx="736600" cy="259045"/>
    <xdr:sp macro="" textlink="">
      <xdr:nvSpPr>
        <xdr:cNvPr id="272" name="テキスト ボックス 271"/>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121920</xdr:rowOff>
    </xdr:from>
    <xdr:to>
      <xdr:col>21</xdr:col>
      <xdr:colOff>412750</xdr:colOff>
      <xdr:row>57</xdr:row>
      <xdr:rowOff>52070</xdr:rowOff>
    </xdr:to>
    <xdr:sp macro="" textlink="">
      <xdr:nvSpPr>
        <xdr:cNvPr id="273" name="円/楕円 272"/>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62247</xdr:rowOff>
    </xdr:from>
    <xdr:ext cx="762000" cy="259045"/>
    <xdr:sp macro="" textlink="">
      <xdr:nvSpPr>
        <xdr:cNvPr id="274" name="テキスト ボックス 273"/>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99060</xdr:rowOff>
    </xdr:from>
    <xdr:to>
      <xdr:col>20</xdr:col>
      <xdr:colOff>209550</xdr:colOff>
      <xdr:row>57</xdr:row>
      <xdr:rowOff>29210</xdr:rowOff>
    </xdr:to>
    <xdr:sp macro="" textlink="">
      <xdr:nvSpPr>
        <xdr:cNvPr id="275" name="円/楕円 274"/>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76" name="テキスト ボックス 275"/>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121920</xdr:rowOff>
    </xdr:from>
    <xdr:to>
      <xdr:col>19</xdr:col>
      <xdr:colOff>6350</xdr:colOff>
      <xdr:row>57</xdr:row>
      <xdr:rowOff>52070</xdr:rowOff>
    </xdr:to>
    <xdr:sp macro="" textlink="">
      <xdr:nvSpPr>
        <xdr:cNvPr id="277" name="円/楕円 276"/>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62247</xdr:rowOff>
    </xdr:from>
    <xdr:ext cx="762000" cy="259045"/>
    <xdr:sp macro="" textlink="">
      <xdr:nvSpPr>
        <xdr:cNvPr id="278" name="テキスト ボックス 277"/>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真に効果的な補助金のみとすることで、総額の抑制に努めており、類似団体平均を下回っている。</a:t>
          </a: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133858</xdr:rowOff>
    </xdr:from>
    <xdr:to>
      <xdr:col>24</xdr:col>
      <xdr:colOff>31750</xdr:colOff>
      <xdr:row>39</xdr:row>
      <xdr:rowOff>74422</xdr:rowOff>
    </xdr:to>
    <xdr:cxnSp macro="">
      <xdr:nvCxnSpPr>
        <xdr:cNvPr id="303" name="直線コネクタ 302"/>
        <xdr:cNvCxnSpPr/>
      </xdr:nvCxnSpPr>
      <xdr:spPr>
        <a:xfrm flipV="1">
          <a:off x="16510000" y="5791708"/>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46499</xdr:rowOff>
    </xdr:from>
    <xdr:ext cx="762000" cy="259045"/>
    <xdr:sp macro="" textlink="">
      <xdr:nvSpPr>
        <xdr:cNvPr id="304" name="補助費等最小値テキスト"/>
        <xdr:cNvSpPr txBox="1"/>
      </xdr:nvSpPr>
      <xdr:spPr>
        <a:xfrm>
          <a:off x="16598900" y="673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39</xdr:row>
      <xdr:rowOff>74422</xdr:rowOff>
    </xdr:from>
    <xdr:to>
      <xdr:col>24</xdr:col>
      <xdr:colOff>120650</xdr:colOff>
      <xdr:row>39</xdr:row>
      <xdr:rowOff>74422</xdr:rowOff>
    </xdr:to>
    <xdr:cxnSp macro="">
      <xdr:nvCxnSpPr>
        <xdr:cNvPr id="305" name="直線コネクタ 304"/>
        <xdr:cNvCxnSpPr/>
      </xdr:nvCxnSpPr>
      <xdr:spPr>
        <a:xfrm>
          <a:off x="16421100" y="676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48785</xdr:rowOff>
    </xdr:from>
    <xdr:ext cx="762000" cy="259045"/>
    <xdr:sp macro="" textlink="">
      <xdr:nvSpPr>
        <xdr:cNvPr id="306" name="補助費等最大値テキスト"/>
        <xdr:cNvSpPr txBox="1"/>
      </xdr:nvSpPr>
      <xdr:spPr>
        <a:xfrm>
          <a:off x="16598900" y="553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33</xdr:row>
      <xdr:rowOff>133858</xdr:rowOff>
    </xdr:from>
    <xdr:to>
      <xdr:col>24</xdr:col>
      <xdr:colOff>120650</xdr:colOff>
      <xdr:row>33</xdr:row>
      <xdr:rowOff>133858</xdr:rowOff>
    </xdr:to>
    <xdr:cxnSp macro="">
      <xdr:nvCxnSpPr>
        <xdr:cNvPr id="307" name="直線コネクタ 306"/>
        <xdr:cNvCxnSpPr/>
      </xdr:nvCxnSpPr>
      <xdr:spPr>
        <a:xfrm>
          <a:off x="16421100" y="579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10414</xdr:rowOff>
    </xdr:from>
    <xdr:to>
      <xdr:col>24</xdr:col>
      <xdr:colOff>31750</xdr:colOff>
      <xdr:row>35</xdr:row>
      <xdr:rowOff>46990</xdr:rowOff>
    </xdr:to>
    <xdr:cxnSp macro="">
      <xdr:nvCxnSpPr>
        <xdr:cNvPr id="308" name="直線コネクタ 307"/>
        <xdr:cNvCxnSpPr/>
      </xdr:nvCxnSpPr>
      <xdr:spPr>
        <a:xfrm flipV="1">
          <a:off x="15671800" y="601116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164863</xdr:rowOff>
    </xdr:from>
    <xdr:ext cx="762000" cy="259045"/>
    <xdr:sp macro="" textlink="">
      <xdr:nvSpPr>
        <xdr:cNvPr id="309"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21336</xdr:rowOff>
    </xdr:from>
    <xdr:to>
      <xdr:col>24</xdr:col>
      <xdr:colOff>82550</xdr:colOff>
      <xdr:row>36</xdr:row>
      <xdr:rowOff>122936</xdr:rowOff>
    </xdr:to>
    <xdr:sp macro="" textlink="">
      <xdr:nvSpPr>
        <xdr:cNvPr id="310" name="フローチャート : 判断 309"/>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14986</xdr:rowOff>
    </xdr:from>
    <xdr:to>
      <xdr:col>22</xdr:col>
      <xdr:colOff>565150</xdr:colOff>
      <xdr:row>35</xdr:row>
      <xdr:rowOff>46990</xdr:rowOff>
    </xdr:to>
    <xdr:cxnSp macro="">
      <xdr:nvCxnSpPr>
        <xdr:cNvPr id="311" name="直線コネクタ 310"/>
        <xdr:cNvCxnSpPr/>
      </xdr:nvCxnSpPr>
      <xdr:spPr>
        <a:xfrm>
          <a:off x="14782800" y="60157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21336</xdr:rowOff>
    </xdr:from>
    <xdr:to>
      <xdr:col>22</xdr:col>
      <xdr:colOff>615950</xdr:colOff>
      <xdr:row>36</xdr:row>
      <xdr:rowOff>122936</xdr:rowOff>
    </xdr:to>
    <xdr:sp macro="" textlink="">
      <xdr:nvSpPr>
        <xdr:cNvPr id="312" name="フローチャート : 判断 311"/>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107713</xdr:rowOff>
    </xdr:from>
    <xdr:ext cx="736600" cy="259045"/>
    <xdr:sp macro="" textlink="">
      <xdr:nvSpPr>
        <xdr:cNvPr id="313" name="テキスト ボックス 312"/>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159004</xdr:rowOff>
    </xdr:from>
    <xdr:to>
      <xdr:col>21</xdr:col>
      <xdr:colOff>361950</xdr:colOff>
      <xdr:row>35</xdr:row>
      <xdr:rowOff>14986</xdr:rowOff>
    </xdr:to>
    <xdr:cxnSp macro="">
      <xdr:nvCxnSpPr>
        <xdr:cNvPr id="314" name="直線コネクタ 313"/>
        <xdr:cNvCxnSpPr/>
      </xdr:nvCxnSpPr>
      <xdr:spPr>
        <a:xfrm>
          <a:off x="13893800" y="59883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5" name="フローチャート : 判断 314"/>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16" name="テキスト ボックス 315"/>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136144</xdr:rowOff>
    </xdr:from>
    <xdr:to>
      <xdr:col>20</xdr:col>
      <xdr:colOff>158750</xdr:colOff>
      <xdr:row>34</xdr:row>
      <xdr:rowOff>159004</xdr:rowOff>
    </xdr:to>
    <xdr:cxnSp macro="">
      <xdr:nvCxnSpPr>
        <xdr:cNvPr id="317" name="直線コネクタ 316"/>
        <xdr:cNvCxnSpPr/>
      </xdr:nvCxnSpPr>
      <xdr:spPr>
        <a:xfrm>
          <a:off x="13004800" y="59654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18" name="フローチャート : 判断 317"/>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84853</xdr:rowOff>
    </xdr:from>
    <xdr:ext cx="762000" cy="259045"/>
    <xdr:sp macro="" textlink="">
      <xdr:nvSpPr>
        <xdr:cNvPr id="319" name="テキスト ボックス 318"/>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0" name="フローチャート : 判断 319"/>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1" name="テキスト ボックス 320"/>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131064</xdr:rowOff>
    </xdr:from>
    <xdr:to>
      <xdr:col>24</xdr:col>
      <xdr:colOff>82550</xdr:colOff>
      <xdr:row>35</xdr:row>
      <xdr:rowOff>61214</xdr:rowOff>
    </xdr:to>
    <xdr:sp macro="" textlink="">
      <xdr:nvSpPr>
        <xdr:cNvPr id="327" name="円/楕円 326"/>
        <xdr:cNvSpPr/>
      </xdr:nvSpPr>
      <xdr:spPr>
        <a:xfrm>
          <a:off x="164592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147591</xdr:rowOff>
    </xdr:from>
    <xdr:ext cx="762000" cy="259045"/>
    <xdr:sp macro="" textlink="">
      <xdr:nvSpPr>
        <xdr:cNvPr id="328" name="補助費等該当値テキスト"/>
        <xdr:cNvSpPr txBox="1"/>
      </xdr:nvSpPr>
      <xdr:spPr>
        <a:xfrm>
          <a:off x="16598900" y="580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167640</xdr:rowOff>
    </xdr:from>
    <xdr:to>
      <xdr:col>22</xdr:col>
      <xdr:colOff>615950</xdr:colOff>
      <xdr:row>35</xdr:row>
      <xdr:rowOff>97790</xdr:rowOff>
    </xdr:to>
    <xdr:sp macro="" textlink="">
      <xdr:nvSpPr>
        <xdr:cNvPr id="329" name="円/楕円 328"/>
        <xdr:cNvSpPr/>
      </xdr:nvSpPr>
      <xdr:spPr>
        <a:xfrm>
          <a:off x="15621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107967</xdr:rowOff>
    </xdr:from>
    <xdr:ext cx="736600" cy="259045"/>
    <xdr:sp macro="" textlink="">
      <xdr:nvSpPr>
        <xdr:cNvPr id="330" name="テキスト ボックス 329"/>
        <xdr:cNvSpPr txBox="1"/>
      </xdr:nvSpPr>
      <xdr:spPr>
        <a:xfrm>
          <a:off x="15290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135636</xdr:rowOff>
    </xdr:from>
    <xdr:to>
      <xdr:col>21</xdr:col>
      <xdr:colOff>412750</xdr:colOff>
      <xdr:row>35</xdr:row>
      <xdr:rowOff>65786</xdr:rowOff>
    </xdr:to>
    <xdr:sp macro="" textlink="">
      <xdr:nvSpPr>
        <xdr:cNvPr id="331" name="円/楕円 330"/>
        <xdr:cNvSpPr/>
      </xdr:nvSpPr>
      <xdr:spPr>
        <a:xfrm>
          <a:off x="14732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75963</xdr:rowOff>
    </xdr:from>
    <xdr:ext cx="762000" cy="259045"/>
    <xdr:sp macro="" textlink="">
      <xdr:nvSpPr>
        <xdr:cNvPr id="332" name="テキスト ボックス 331"/>
        <xdr:cNvSpPr txBox="1"/>
      </xdr:nvSpPr>
      <xdr:spPr>
        <a:xfrm>
          <a:off x="14401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108204</xdr:rowOff>
    </xdr:from>
    <xdr:to>
      <xdr:col>20</xdr:col>
      <xdr:colOff>209550</xdr:colOff>
      <xdr:row>35</xdr:row>
      <xdr:rowOff>38354</xdr:rowOff>
    </xdr:to>
    <xdr:sp macro="" textlink="">
      <xdr:nvSpPr>
        <xdr:cNvPr id="333" name="円/楕円 332"/>
        <xdr:cNvSpPr/>
      </xdr:nvSpPr>
      <xdr:spPr>
        <a:xfrm>
          <a:off x="13843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48531</xdr:rowOff>
    </xdr:from>
    <xdr:ext cx="762000" cy="259045"/>
    <xdr:sp macro="" textlink="">
      <xdr:nvSpPr>
        <xdr:cNvPr id="334" name="テキスト ボックス 333"/>
        <xdr:cNvSpPr txBox="1"/>
      </xdr:nvSpPr>
      <xdr:spPr>
        <a:xfrm>
          <a:off x="13512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85344</xdr:rowOff>
    </xdr:from>
    <xdr:to>
      <xdr:col>19</xdr:col>
      <xdr:colOff>6350</xdr:colOff>
      <xdr:row>35</xdr:row>
      <xdr:rowOff>15494</xdr:rowOff>
    </xdr:to>
    <xdr:sp macro="" textlink="">
      <xdr:nvSpPr>
        <xdr:cNvPr id="335" name="円/楕円 334"/>
        <xdr:cNvSpPr/>
      </xdr:nvSpPr>
      <xdr:spPr>
        <a:xfrm>
          <a:off x="12954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25671</xdr:rowOff>
    </xdr:from>
    <xdr:ext cx="762000" cy="259045"/>
    <xdr:sp macro="" textlink="">
      <xdr:nvSpPr>
        <xdr:cNvPr id="336" name="テキスト ボックス 335"/>
        <xdr:cNvSpPr txBox="1"/>
      </xdr:nvSpPr>
      <xdr:spPr>
        <a:xfrm>
          <a:off x="12623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の紀伊半島大水害による災害復旧事業や高速道路開通に関連し大型建設事業を進めてきたとこで、地方債残高は増加しており、今後、公債費負担が大きくなることを踏まえ、今後は適切な事業の選択により地方債の発行を抑制していく。</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54611</xdr:rowOff>
    </xdr:to>
    <xdr:cxnSp macro="">
      <xdr:nvCxnSpPr>
        <xdr:cNvPr id="364" name="直線コネクタ 363"/>
        <xdr:cNvCxnSpPr/>
      </xdr:nvCxnSpPr>
      <xdr:spPr>
        <a:xfrm flipV="1">
          <a:off x="4826000" y="12539980"/>
          <a:ext cx="0" cy="1402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26688</xdr:rowOff>
    </xdr:from>
    <xdr:ext cx="762000" cy="259045"/>
    <xdr:sp macro="" textlink="">
      <xdr:nvSpPr>
        <xdr:cNvPr id="365"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81</xdr:row>
      <xdr:rowOff>54611</xdr:rowOff>
    </xdr:from>
    <xdr:to>
      <xdr:col>7</xdr:col>
      <xdr:colOff>104775</xdr:colOff>
      <xdr:row>81</xdr:row>
      <xdr:rowOff>54611</xdr:rowOff>
    </xdr:to>
    <xdr:cxnSp macro="">
      <xdr:nvCxnSpPr>
        <xdr:cNvPr id="366" name="直線コネクタ 365"/>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67"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68" name="直線コネクタ 367"/>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50800</xdr:rowOff>
    </xdr:from>
    <xdr:to>
      <xdr:col>7</xdr:col>
      <xdr:colOff>15875</xdr:colOff>
      <xdr:row>76</xdr:row>
      <xdr:rowOff>111761</xdr:rowOff>
    </xdr:to>
    <xdr:cxnSp macro="">
      <xdr:nvCxnSpPr>
        <xdr:cNvPr id="369" name="直線コネクタ 368"/>
        <xdr:cNvCxnSpPr/>
      </xdr:nvCxnSpPr>
      <xdr:spPr>
        <a:xfrm>
          <a:off x="3987800" y="1308100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77487</xdr:rowOff>
    </xdr:from>
    <xdr:ext cx="762000" cy="259045"/>
    <xdr:sp macro="" textlink="">
      <xdr:nvSpPr>
        <xdr:cNvPr id="370" name="公債費平均値テキスト"/>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60961</xdr:rowOff>
    </xdr:from>
    <xdr:to>
      <xdr:col>7</xdr:col>
      <xdr:colOff>66675</xdr:colOff>
      <xdr:row>76</xdr:row>
      <xdr:rowOff>162561</xdr:rowOff>
    </xdr:to>
    <xdr:sp macro="" textlink="">
      <xdr:nvSpPr>
        <xdr:cNvPr id="371" name="フローチャート : 判断 370"/>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5080</xdr:rowOff>
    </xdr:from>
    <xdr:to>
      <xdr:col>5</xdr:col>
      <xdr:colOff>549275</xdr:colOff>
      <xdr:row>76</xdr:row>
      <xdr:rowOff>50800</xdr:rowOff>
    </xdr:to>
    <xdr:cxnSp macro="">
      <xdr:nvCxnSpPr>
        <xdr:cNvPr id="372" name="直線コネクタ 371"/>
        <xdr:cNvCxnSpPr/>
      </xdr:nvCxnSpPr>
      <xdr:spPr>
        <a:xfrm>
          <a:off x="3098800" y="13035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133350</xdr:rowOff>
    </xdr:from>
    <xdr:to>
      <xdr:col>5</xdr:col>
      <xdr:colOff>600075</xdr:colOff>
      <xdr:row>76</xdr:row>
      <xdr:rowOff>63500</xdr:rowOff>
    </xdr:to>
    <xdr:sp macro="" textlink="">
      <xdr:nvSpPr>
        <xdr:cNvPr id="373" name="フローチャート : 判断 372"/>
        <xdr:cNvSpPr/>
      </xdr:nvSpPr>
      <xdr:spPr>
        <a:xfrm>
          <a:off x="3937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73677</xdr:rowOff>
    </xdr:from>
    <xdr:ext cx="736600" cy="259045"/>
    <xdr:sp macro="" textlink="">
      <xdr:nvSpPr>
        <xdr:cNvPr id="374" name="テキスト ボックス 373"/>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161289</xdr:rowOff>
    </xdr:from>
    <xdr:to>
      <xdr:col>4</xdr:col>
      <xdr:colOff>346075</xdr:colOff>
      <xdr:row>76</xdr:row>
      <xdr:rowOff>5080</xdr:rowOff>
    </xdr:to>
    <xdr:cxnSp macro="">
      <xdr:nvCxnSpPr>
        <xdr:cNvPr id="375" name="直線コネクタ 374"/>
        <xdr:cNvCxnSpPr/>
      </xdr:nvCxnSpPr>
      <xdr:spPr>
        <a:xfrm>
          <a:off x="2209800" y="130200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167639</xdr:rowOff>
    </xdr:from>
    <xdr:to>
      <xdr:col>4</xdr:col>
      <xdr:colOff>396875</xdr:colOff>
      <xdr:row>77</xdr:row>
      <xdr:rowOff>97789</xdr:rowOff>
    </xdr:to>
    <xdr:sp macro="" textlink="">
      <xdr:nvSpPr>
        <xdr:cNvPr id="376" name="フローチャート : 判断 375"/>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82566</xdr:rowOff>
    </xdr:from>
    <xdr:ext cx="762000" cy="259045"/>
    <xdr:sp macro="" textlink="">
      <xdr:nvSpPr>
        <xdr:cNvPr id="377" name="テキスト ボックス 376"/>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107950</xdr:rowOff>
    </xdr:from>
    <xdr:to>
      <xdr:col>3</xdr:col>
      <xdr:colOff>142875</xdr:colOff>
      <xdr:row>75</xdr:row>
      <xdr:rowOff>161289</xdr:rowOff>
    </xdr:to>
    <xdr:cxnSp macro="">
      <xdr:nvCxnSpPr>
        <xdr:cNvPr id="378" name="直線コネクタ 377"/>
        <xdr:cNvCxnSpPr/>
      </xdr:nvCxnSpPr>
      <xdr:spPr>
        <a:xfrm>
          <a:off x="1320800" y="129667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3811</xdr:rowOff>
    </xdr:from>
    <xdr:to>
      <xdr:col>3</xdr:col>
      <xdr:colOff>193675</xdr:colOff>
      <xdr:row>77</xdr:row>
      <xdr:rowOff>105411</xdr:rowOff>
    </xdr:to>
    <xdr:sp macro="" textlink="">
      <xdr:nvSpPr>
        <xdr:cNvPr id="379" name="フローチャート : 判断 378"/>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90188</xdr:rowOff>
    </xdr:from>
    <xdr:ext cx="762000" cy="259045"/>
    <xdr:sp macro="" textlink="">
      <xdr:nvSpPr>
        <xdr:cNvPr id="380" name="テキスト ボックス 379"/>
        <xdr:cNvSpPr txBox="1"/>
      </xdr:nvSpPr>
      <xdr:spPr>
        <a:xfrm>
          <a:off x="1828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34289</xdr:rowOff>
    </xdr:from>
    <xdr:to>
      <xdr:col>1</xdr:col>
      <xdr:colOff>676275</xdr:colOff>
      <xdr:row>77</xdr:row>
      <xdr:rowOff>135889</xdr:rowOff>
    </xdr:to>
    <xdr:sp macro="" textlink="">
      <xdr:nvSpPr>
        <xdr:cNvPr id="381" name="フローチャート : 判断 380"/>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120666</xdr:rowOff>
    </xdr:from>
    <xdr:ext cx="762000" cy="259045"/>
    <xdr:sp macro="" textlink="">
      <xdr:nvSpPr>
        <xdr:cNvPr id="382" name="テキスト ボックス 381"/>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60961</xdr:rowOff>
    </xdr:from>
    <xdr:to>
      <xdr:col>7</xdr:col>
      <xdr:colOff>66675</xdr:colOff>
      <xdr:row>76</xdr:row>
      <xdr:rowOff>162561</xdr:rowOff>
    </xdr:to>
    <xdr:sp macro="" textlink="">
      <xdr:nvSpPr>
        <xdr:cNvPr id="388" name="円/楕円 387"/>
        <xdr:cNvSpPr/>
      </xdr:nvSpPr>
      <xdr:spPr>
        <a:xfrm>
          <a:off x="4775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33038</xdr:rowOff>
    </xdr:from>
    <xdr:ext cx="762000" cy="259045"/>
    <xdr:sp macro="" textlink="">
      <xdr:nvSpPr>
        <xdr:cNvPr id="389" name="公債費該当値テキスト"/>
        <xdr:cNvSpPr txBox="1"/>
      </xdr:nvSpPr>
      <xdr:spPr>
        <a:xfrm>
          <a:off x="49149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0</xdr:rowOff>
    </xdr:from>
    <xdr:to>
      <xdr:col>5</xdr:col>
      <xdr:colOff>600075</xdr:colOff>
      <xdr:row>76</xdr:row>
      <xdr:rowOff>101600</xdr:rowOff>
    </xdr:to>
    <xdr:sp macro="" textlink="">
      <xdr:nvSpPr>
        <xdr:cNvPr id="390" name="円/楕円 389"/>
        <xdr:cNvSpPr/>
      </xdr:nvSpPr>
      <xdr:spPr>
        <a:xfrm>
          <a:off x="3937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86377</xdr:rowOff>
    </xdr:from>
    <xdr:ext cx="736600" cy="259045"/>
    <xdr:sp macro="" textlink="">
      <xdr:nvSpPr>
        <xdr:cNvPr id="391" name="テキスト ボックス 390"/>
        <xdr:cNvSpPr txBox="1"/>
      </xdr:nvSpPr>
      <xdr:spPr>
        <a:xfrm>
          <a:off x="3606800" y="1311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125730</xdr:rowOff>
    </xdr:from>
    <xdr:to>
      <xdr:col>4</xdr:col>
      <xdr:colOff>396875</xdr:colOff>
      <xdr:row>76</xdr:row>
      <xdr:rowOff>55880</xdr:rowOff>
    </xdr:to>
    <xdr:sp macro="" textlink="">
      <xdr:nvSpPr>
        <xdr:cNvPr id="392" name="円/楕円 391"/>
        <xdr:cNvSpPr/>
      </xdr:nvSpPr>
      <xdr:spPr>
        <a:xfrm>
          <a:off x="3048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66057</xdr:rowOff>
    </xdr:from>
    <xdr:ext cx="762000" cy="259045"/>
    <xdr:sp macro="" textlink="">
      <xdr:nvSpPr>
        <xdr:cNvPr id="393" name="テキスト ボックス 392"/>
        <xdr:cNvSpPr txBox="1"/>
      </xdr:nvSpPr>
      <xdr:spPr>
        <a:xfrm>
          <a:off x="2717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110490</xdr:rowOff>
    </xdr:from>
    <xdr:to>
      <xdr:col>3</xdr:col>
      <xdr:colOff>193675</xdr:colOff>
      <xdr:row>76</xdr:row>
      <xdr:rowOff>40639</xdr:rowOff>
    </xdr:to>
    <xdr:sp macro="" textlink="">
      <xdr:nvSpPr>
        <xdr:cNvPr id="394" name="円/楕円 393"/>
        <xdr:cNvSpPr/>
      </xdr:nvSpPr>
      <xdr:spPr>
        <a:xfrm>
          <a:off x="2159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50817</xdr:rowOff>
    </xdr:from>
    <xdr:ext cx="762000" cy="259045"/>
    <xdr:sp macro="" textlink="">
      <xdr:nvSpPr>
        <xdr:cNvPr id="395" name="テキスト ボックス 394"/>
        <xdr:cNvSpPr txBox="1"/>
      </xdr:nvSpPr>
      <xdr:spPr>
        <a:xfrm>
          <a:off x="1828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57150</xdr:rowOff>
    </xdr:from>
    <xdr:to>
      <xdr:col>1</xdr:col>
      <xdr:colOff>676275</xdr:colOff>
      <xdr:row>75</xdr:row>
      <xdr:rowOff>158750</xdr:rowOff>
    </xdr:to>
    <xdr:sp macro="" textlink="">
      <xdr:nvSpPr>
        <xdr:cNvPr id="396" name="円/楕円 395"/>
        <xdr:cNvSpPr/>
      </xdr:nvSpPr>
      <xdr:spPr>
        <a:xfrm>
          <a:off x="1270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168927</xdr:rowOff>
    </xdr:from>
    <xdr:ext cx="762000" cy="259045"/>
    <xdr:sp macro="" textlink="">
      <xdr:nvSpPr>
        <xdr:cNvPr id="397" name="テキスト ボックス 396"/>
        <xdr:cNvSpPr txBox="1"/>
      </xdr:nvSpPr>
      <xdr:spPr>
        <a:xfrm>
          <a:off x="939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a:t>
          </a:r>
          <a:r>
            <a:rPr kumimoji="1" lang="en-US" altLang="ja-JP" sz="1300">
              <a:latin typeface="ＭＳ Ｐゴシック"/>
            </a:rPr>
            <a:t>5</a:t>
          </a:r>
          <a:r>
            <a:rPr kumimoji="1" lang="ja-JP" altLang="en-US" sz="1300">
              <a:latin typeface="ＭＳ Ｐゴシック"/>
            </a:rPr>
            <a:t>年間、</a:t>
          </a:r>
          <a:r>
            <a:rPr kumimoji="1" lang="en-US" altLang="ja-JP" sz="1300">
              <a:latin typeface="ＭＳ Ｐゴシック"/>
            </a:rPr>
            <a:t>65</a:t>
          </a:r>
          <a:r>
            <a:rPr kumimoji="1" lang="ja-JP" altLang="en-US" sz="1300">
              <a:latin typeface="ＭＳ Ｐゴシック"/>
            </a:rPr>
            <a:t>％から</a:t>
          </a:r>
          <a:r>
            <a:rPr kumimoji="1" lang="en-US" altLang="ja-JP" sz="1300">
              <a:latin typeface="ＭＳ Ｐゴシック"/>
            </a:rPr>
            <a:t>70</a:t>
          </a:r>
          <a:r>
            <a:rPr kumimoji="1" lang="ja-JP" altLang="en-US" sz="1300">
              <a:latin typeface="ＭＳ Ｐゴシック"/>
            </a:rPr>
            <a:t>％の間で推移しており、</a:t>
          </a:r>
          <a:r>
            <a:rPr kumimoji="1" lang="en-US" altLang="ja-JP" sz="1300">
              <a:latin typeface="ＭＳ Ｐゴシック"/>
            </a:rPr>
            <a:t>28</a:t>
          </a:r>
          <a:r>
            <a:rPr kumimoji="1" lang="ja-JP" altLang="en-US" sz="1300">
              <a:latin typeface="ＭＳ Ｐゴシック"/>
            </a:rPr>
            <a:t>年度は類似団体平均を</a:t>
          </a:r>
          <a:r>
            <a:rPr kumimoji="1" lang="en-US" altLang="ja-JP" sz="1300">
              <a:latin typeface="ＭＳ Ｐゴシック"/>
            </a:rPr>
            <a:t>7.9</a:t>
          </a:r>
          <a:r>
            <a:rPr kumimoji="1" lang="ja-JP" altLang="en-US" sz="1300">
              <a:latin typeface="ＭＳ Ｐゴシック"/>
            </a:rPr>
            <a:t>％下回っている。</a:t>
          </a:r>
          <a:endParaRPr kumimoji="1" lang="en-US" altLang="ja-JP" sz="1300">
            <a:latin typeface="ＭＳ Ｐゴシック"/>
          </a:endParaRPr>
        </a:p>
        <a:p>
          <a:r>
            <a:rPr kumimoji="1" lang="ja-JP" altLang="en-US" sz="1300">
              <a:latin typeface="ＭＳ Ｐゴシック"/>
            </a:rPr>
            <a:t>　類似団体平均を上回っている項目として「人件費」と「物件費」があるが、「人件費」は別記の理由により、「物件費」は総額抑制に引き続き努めていく必要がある。</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81</xdr:row>
      <xdr:rowOff>73661</xdr:rowOff>
    </xdr:to>
    <xdr:cxnSp macro="">
      <xdr:nvCxnSpPr>
        <xdr:cNvPr id="425" name="直線コネクタ 424"/>
        <xdr:cNvCxnSpPr/>
      </xdr:nvCxnSpPr>
      <xdr:spPr>
        <a:xfrm flipV="1">
          <a:off x="16510000" y="12768580"/>
          <a:ext cx="0" cy="1192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45738</xdr:rowOff>
    </xdr:from>
    <xdr:ext cx="762000" cy="259045"/>
    <xdr:sp macro="" textlink="">
      <xdr:nvSpPr>
        <xdr:cNvPr id="426" name="公債費以外最小値テキスト"/>
        <xdr:cNvSpPr txBox="1"/>
      </xdr:nvSpPr>
      <xdr:spPr>
        <a:xfrm>
          <a:off x="16598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23</xdr:col>
      <xdr:colOff>628650</xdr:colOff>
      <xdr:row>81</xdr:row>
      <xdr:rowOff>73661</xdr:rowOff>
    </xdr:from>
    <xdr:to>
      <xdr:col>24</xdr:col>
      <xdr:colOff>120650</xdr:colOff>
      <xdr:row>81</xdr:row>
      <xdr:rowOff>73661</xdr:rowOff>
    </xdr:to>
    <xdr:cxnSp macro="">
      <xdr:nvCxnSpPr>
        <xdr:cNvPr id="427" name="直線コネクタ 426"/>
        <xdr:cNvCxnSpPr/>
      </xdr:nvCxnSpPr>
      <xdr:spPr>
        <a:xfrm>
          <a:off x="16421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8"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9" name="直線コネクタ 428"/>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100330</xdr:rowOff>
    </xdr:from>
    <xdr:to>
      <xdr:col>24</xdr:col>
      <xdr:colOff>31750</xdr:colOff>
      <xdr:row>76</xdr:row>
      <xdr:rowOff>153670</xdr:rowOff>
    </xdr:to>
    <xdr:cxnSp macro="">
      <xdr:nvCxnSpPr>
        <xdr:cNvPr id="430" name="直線コネクタ 429"/>
        <xdr:cNvCxnSpPr/>
      </xdr:nvCxnSpPr>
      <xdr:spPr>
        <a:xfrm flipV="1">
          <a:off x="15671800" y="1313053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151147</xdr:rowOff>
    </xdr:from>
    <xdr:ext cx="762000" cy="259045"/>
    <xdr:sp macro="" textlink="">
      <xdr:nvSpPr>
        <xdr:cNvPr id="431" name="公債費以外平均値テキスト"/>
        <xdr:cNvSpPr txBox="1"/>
      </xdr:nvSpPr>
      <xdr:spPr>
        <a:xfrm>
          <a:off x="16598900" y="1335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32" name="フローチャート : 判断 431"/>
        <xdr:cNvSpPr/>
      </xdr:nvSpPr>
      <xdr:spPr>
        <a:xfrm>
          <a:off x="16459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153670</xdr:rowOff>
    </xdr:from>
    <xdr:to>
      <xdr:col>22</xdr:col>
      <xdr:colOff>565150</xdr:colOff>
      <xdr:row>77</xdr:row>
      <xdr:rowOff>81280</xdr:rowOff>
    </xdr:to>
    <xdr:cxnSp macro="">
      <xdr:nvCxnSpPr>
        <xdr:cNvPr id="433" name="直線コネクタ 432"/>
        <xdr:cNvCxnSpPr/>
      </xdr:nvCxnSpPr>
      <xdr:spPr>
        <a:xfrm flipV="1">
          <a:off x="14782800" y="1318387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148589</xdr:rowOff>
    </xdr:from>
    <xdr:to>
      <xdr:col>22</xdr:col>
      <xdr:colOff>615950</xdr:colOff>
      <xdr:row>78</xdr:row>
      <xdr:rowOff>78739</xdr:rowOff>
    </xdr:to>
    <xdr:sp macro="" textlink="">
      <xdr:nvSpPr>
        <xdr:cNvPr id="434" name="フローチャート : 判断 433"/>
        <xdr:cNvSpPr/>
      </xdr:nvSpPr>
      <xdr:spPr>
        <a:xfrm>
          <a:off x="15621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63516</xdr:rowOff>
    </xdr:from>
    <xdr:ext cx="736600" cy="259045"/>
    <xdr:sp macro="" textlink="">
      <xdr:nvSpPr>
        <xdr:cNvPr id="435" name="テキスト ボックス 434"/>
        <xdr:cNvSpPr txBox="1"/>
      </xdr:nvSpPr>
      <xdr:spPr>
        <a:xfrm>
          <a:off x="15290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58420</xdr:rowOff>
    </xdr:from>
    <xdr:to>
      <xdr:col>21</xdr:col>
      <xdr:colOff>361950</xdr:colOff>
      <xdr:row>77</xdr:row>
      <xdr:rowOff>81280</xdr:rowOff>
    </xdr:to>
    <xdr:cxnSp macro="">
      <xdr:nvCxnSpPr>
        <xdr:cNvPr id="436" name="直線コネクタ 435"/>
        <xdr:cNvCxnSpPr/>
      </xdr:nvCxnSpPr>
      <xdr:spPr>
        <a:xfrm>
          <a:off x="13893800" y="132600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7" name="フローチャート : 判断 436"/>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120666</xdr:rowOff>
    </xdr:from>
    <xdr:ext cx="762000" cy="259045"/>
    <xdr:sp macro="" textlink="">
      <xdr:nvSpPr>
        <xdr:cNvPr id="438" name="テキスト ボックス 437"/>
        <xdr:cNvSpPr txBox="1"/>
      </xdr:nvSpPr>
      <xdr:spPr>
        <a:xfrm>
          <a:off x="14401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96520</xdr:rowOff>
    </xdr:from>
    <xdr:to>
      <xdr:col>20</xdr:col>
      <xdr:colOff>158750</xdr:colOff>
      <xdr:row>77</xdr:row>
      <xdr:rowOff>58420</xdr:rowOff>
    </xdr:to>
    <xdr:cxnSp macro="">
      <xdr:nvCxnSpPr>
        <xdr:cNvPr id="439" name="直線コネクタ 438"/>
        <xdr:cNvCxnSpPr/>
      </xdr:nvCxnSpPr>
      <xdr:spPr>
        <a:xfrm>
          <a:off x="13004800" y="1312672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0" name="フローチャート : 判断 439"/>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41" name="テキスト ボックス 440"/>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2" name="フローチャート : 判断 441"/>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82566</xdr:rowOff>
    </xdr:from>
    <xdr:ext cx="762000" cy="259045"/>
    <xdr:sp macro="" textlink="">
      <xdr:nvSpPr>
        <xdr:cNvPr id="443" name="テキスト ボックス 442"/>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49530</xdr:rowOff>
    </xdr:from>
    <xdr:to>
      <xdr:col>24</xdr:col>
      <xdr:colOff>82550</xdr:colOff>
      <xdr:row>76</xdr:row>
      <xdr:rowOff>151130</xdr:rowOff>
    </xdr:to>
    <xdr:sp macro="" textlink="">
      <xdr:nvSpPr>
        <xdr:cNvPr id="449" name="円/楕円 448"/>
        <xdr:cNvSpPr/>
      </xdr:nvSpPr>
      <xdr:spPr>
        <a:xfrm>
          <a:off x="164592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66057</xdr:rowOff>
    </xdr:from>
    <xdr:ext cx="762000" cy="259045"/>
    <xdr:sp macro="" textlink="">
      <xdr:nvSpPr>
        <xdr:cNvPr id="450" name="公債費以外該当値テキスト"/>
        <xdr:cNvSpPr txBox="1"/>
      </xdr:nvSpPr>
      <xdr:spPr>
        <a:xfrm>
          <a:off x="165989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102870</xdr:rowOff>
    </xdr:from>
    <xdr:to>
      <xdr:col>22</xdr:col>
      <xdr:colOff>615950</xdr:colOff>
      <xdr:row>77</xdr:row>
      <xdr:rowOff>33020</xdr:rowOff>
    </xdr:to>
    <xdr:sp macro="" textlink="">
      <xdr:nvSpPr>
        <xdr:cNvPr id="451" name="円/楕円 450"/>
        <xdr:cNvSpPr/>
      </xdr:nvSpPr>
      <xdr:spPr>
        <a:xfrm>
          <a:off x="15621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43197</xdr:rowOff>
    </xdr:from>
    <xdr:ext cx="736600" cy="259045"/>
    <xdr:sp macro="" textlink="">
      <xdr:nvSpPr>
        <xdr:cNvPr id="452" name="テキスト ボックス 451"/>
        <xdr:cNvSpPr txBox="1"/>
      </xdr:nvSpPr>
      <xdr:spPr>
        <a:xfrm>
          <a:off x="15290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30480</xdr:rowOff>
    </xdr:from>
    <xdr:to>
      <xdr:col>21</xdr:col>
      <xdr:colOff>412750</xdr:colOff>
      <xdr:row>77</xdr:row>
      <xdr:rowOff>132080</xdr:rowOff>
    </xdr:to>
    <xdr:sp macro="" textlink="">
      <xdr:nvSpPr>
        <xdr:cNvPr id="453" name="円/楕円 452"/>
        <xdr:cNvSpPr/>
      </xdr:nvSpPr>
      <xdr:spPr>
        <a:xfrm>
          <a:off x="14732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142257</xdr:rowOff>
    </xdr:from>
    <xdr:ext cx="762000" cy="259045"/>
    <xdr:sp macro="" textlink="">
      <xdr:nvSpPr>
        <xdr:cNvPr id="454" name="テキスト ボックス 453"/>
        <xdr:cNvSpPr txBox="1"/>
      </xdr:nvSpPr>
      <xdr:spPr>
        <a:xfrm>
          <a:off x="144018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7620</xdr:rowOff>
    </xdr:from>
    <xdr:to>
      <xdr:col>20</xdr:col>
      <xdr:colOff>209550</xdr:colOff>
      <xdr:row>77</xdr:row>
      <xdr:rowOff>109220</xdr:rowOff>
    </xdr:to>
    <xdr:sp macro="" textlink="">
      <xdr:nvSpPr>
        <xdr:cNvPr id="455" name="円/楕円 454"/>
        <xdr:cNvSpPr/>
      </xdr:nvSpPr>
      <xdr:spPr>
        <a:xfrm>
          <a:off x="13843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93997</xdr:rowOff>
    </xdr:from>
    <xdr:ext cx="762000" cy="259045"/>
    <xdr:sp macro="" textlink="">
      <xdr:nvSpPr>
        <xdr:cNvPr id="456" name="テキスト ボックス 455"/>
        <xdr:cNvSpPr txBox="1"/>
      </xdr:nvSpPr>
      <xdr:spPr>
        <a:xfrm>
          <a:off x="13512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45720</xdr:rowOff>
    </xdr:from>
    <xdr:to>
      <xdr:col>19</xdr:col>
      <xdr:colOff>6350</xdr:colOff>
      <xdr:row>76</xdr:row>
      <xdr:rowOff>147320</xdr:rowOff>
    </xdr:to>
    <xdr:sp macro="" textlink="">
      <xdr:nvSpPr>
        <xdr:cNvPr id="457" name="円/楕円 456"/>
        <xdr:cNvSpPr/>
      </xdr:nvSpPr>
      <xdr:spPr>
        <a:xfrm>
          <a:off x="12954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157497</xdr:rowOff>
    </xdr:from>
    <xdr:ext cx="762000" cy="259045"/>
    <xdr:sp macro="" textlink="">
      <xdr:nvSpPr>
        <xdr:cNvPr id="458" name="テキスト ボックス 457"/>
        <xdr:cNvSpPr txBox="1"/>
      </xdr:nvSpPr>
      <xdr:spPr>
        <a:xfrm>
          <a:off x="12623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三重県熊野市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127415</xdr:rowOff>
    </xdr:from>
    <xdr:to>
      <xdr:col>4</xdr:col>
      <xdr:colOff>1117600</xdr:colOff>
      <xdr:row>18</xdr:row>
      <xdr:rowOff>62780</xdr:rowOff>
    </xdr:to>
    <xdr:cxnSp macro="">
      <xdr:nvCxnSpPr>
        <xdr:cNvPr id="42" name="直線コネクタ 41"/>
        <xdr:cNvCxnSpPr/>
      </xdr:nvCxnSpPr>
      <xdr:spPr bwMode="auto">
        <a:xfrm flipV="1">
          <a:off x="5651500" y="2232440"/>
          <a:ext cx="0" cy="9640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34857</xdr:rowOff>
    </xdr:from>
    <xdr:ext cx="762000" cy="259045"/>
    <xdr:sp macro="" textlink="">
      <xdr:nvSpPr>
        <xdr:cNvPr id="43" name="人口1人当たり決算額の推移最小値テキスト130"/>
        <xdr:cNvSpPr txBox="1"/>
      </xdr:nvSpPr>
      <xdr:spPr>
        <a:xfrm>
          <a:off x="5740400" y="3168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61,963</a:t>
          </a:r>
          <a:endParaRPr kumimoji="1" lang="ja-JP" altLang="en-US" sz="1000" b="1">
            <a:latin typeface="ＭＳ Ｐゴシック"/>
          </a:endParaRPr>
        </a:p>
      </xdr:txBody>
    </xdr:sp>
    <xdr:clientData/>
  </xdr:oneCellAnchor>
  <xdr:twoCellAnchor>
    <xdr:from>
      <xdr:col>4</xdr:col>
      <xdr:colOff>1028700</xdr:colOff>
      <xdr:row>18</xdr:row>
      <xdr:rowOff>62780</xdr:rowOff>
    </xdr:from>
    <xdr:to>
      <xdr:col>5</xdr:col>
      <xdr:colOff>73025</xdr:colOff>
      <xdr:row>18</xdr:row>
      <xdr:rowOff>62780</xdr:rowOff>
    </xdr:to>
    <xdr:cxnSp macro="">
      <xdr:nvCxnSpPr>
        <xdr:cNvPr id="44" name="直線コネクタ 43"/>
        <xdr:cNvCxnSpPr/>
      </xdr:nvCxnSpPr>
      <xdr:spPr bwMode="auto">
        <a:xfrm>
          <a:off x="5562600" y="3196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42342</xdr:rowOff>
    </xdr:from>
    <xdr:ext cx="762000" cy="259045"/>
    <xdr:sp macro="" textlink="">
      <xdr:nvSpPr>
        <xdr:cNvPr id="45" name="人口1人当たり決算額の推移最大値テキスト130"/>
        <xdr:cNvSpPr txBox="1"/>
      </xdr:nvSpPr>
      <xdr:spPr>
        <a:xfrm>
          <a:off x="5740400" y="197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272,826</a:t>
          </a:r>
          <a:endParaRPr kumimoji="1" lang="ja-JP" altLang="en-US" sz="1000" b="1">
            <a:latin typeface="ＭＳ Ｐゴシック"/>
          </a:endParaRPr>
        </a:p>
      </xdr:txBody>
    </xdr:sp>
    <xdr:clientData/>
  </xdr:oneCellAnchor>
  <xdr:twoCellAnchor>
    <xdr:from>
      <xdr:col>4</xdr:col>
      <xdr:colOff>1028700</xdr:colOff>
      <xdr:row>12</xdr:row>
      <xdr:rowOff>127415</xdr:rowOff>
    </xdr:from>
    <xdr:to>
      <xdr:col>5</xdr:col>
      <xdr:colOff>73025</xdr:colOff>
      <xdr:row>12</xdr:row>
      <xdr:rowOff>127415</xdr:rowOff>
    </xdr:to>
    <xdr:cxnSp macro="">
      <xdr:nvCxnSpPr>
        <xdr:cNvPr id="46" name="直線コネクタ 45"/>
        <xdr:cNvCxnSpPr/>
      </xdr:nvCxnSpPr>
      <xdr:spPr bwMode="auto">
        <a:xfrm>
          <a:off x="5562600" y="2232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70201</xdr:rowOff>
    </xdr:from>
    <xdr:to>
      <xdr:col>4</xdr:col>
      <xdr:colOff>1117600</xdr:colOff>
      <xdr:row>15</xdr:row>
      <xdr:rowOff>80085</xdr:rowOff>
    </xdr:to>
    <xdr:cxnSp macro="">
      <xdr:nvCxnSpPr>
        <xdr:cNvPr id="47" name="直線コネクタ 46"/>
        <xdr:cNvCxnSpPr/>
      </xdr:nvCxnSpPr>
      <xdr:spPr bwMode="auto">
        <a:xfrm flipV="1">
          <a:off x="5003800" y="2689576"/>
          <a:ext cx="647700" cy="9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165588</xdr:rowOff>
    </xdr:from>
    <xdr:ext cx="762000" cy="259045"/>
    <xdr:sp macro="" textlink="">
      <xdr:nvSpPr>
        <xdr:cNvPr id="48" name="人口1人当たり決算額の推移平均値テキスト130"/>
        <xdr:cNvSpPr txBox="1"/>
      </xdr:nvSpPr>
      <xdr:spPr>
        <a:xfrm>
          <a:off x="5740400" y="29564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97,258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22061</xdr:rowOff>
    </xdr:from>
    <xdr:to>
      <xdr:col>5</xdr:col>
      <xdr:colOff>34925</xdr:colOff>
      <xdr:row>17</xdr:row>
      <xdr:rowOff>123661</xdr:rowOff>
    </xdr:to>
    <xdr:sp macro="" textlink="">
      <xdr:nvSpPr>
        <xdr:cNvPr id="49" name="フローチャート : 判断 48"/>
        <xdr:cNvSpPr/>
      </xdr:nvSpPr>
      <xdr:spPr bwMode="auto">
        <a:xfrm>
          <a:off x="56007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80085</xdr:rowOff>
    </xdr:from>
    <xdr:to>
      <xdr:col>4</xdr:col>
      <xdr:colOff>469900</xdr:colOff>
      <xdr:row>15</xdr:row>
      <xdr:rowOff>97441</xdr:rowOff>
    </xdr:to>
    <xdr:cxnSp macro="">
      <xdr:nvCxnSpPr>
        <xdr:cNvPr id="50" name="直線コネクタ 49"/>
        <xdr:cNvCxnSpPr/>
      </xdr:nvCxnSpPr>
      <xdr:spPr bwMode="auto">
        <a:xfrm flipV="1">
          <a:off x="4305300" y="2699460"/>
          <a:ext cx="698500" cy="17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44926</xdr:rowOff>
    </xdr:from>
    <xdr:to>
      <xdr:col>4</xdr:col>
      <xdr:colOff>520700</xdr:colOff>
      <xdr:row>17</xdr:row>
      <xdr:rowOff>146526</xdr:rowOff>
    </xdr:to>
    <xdr:sp macro="" textlink="">
      <xdr:nvSpPr>
        <xdr:cNvPr id="51" name="フローチャート : 判断 50"/>
        <xdr:cNvSpPr/>
      </xdr:nvSpPr>
      <xdr:spPr bwMode="auto">
        <a:xfrm>
          <a:off x="49530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131303</xdr:rowOff>
    </xdr:from>
    <xdr:ext cx="736600" cy="259045"/>
    <xdr:sp macro="" textlink="">
      <xdr:nvSpPr>
        <xdr:cNvPr id="52" name="テキスト ボックス 51"/>
        <xdr:cNvSpPr txBox="1"/>
      </xdr:nvSpPr>
      <xdr:spPr>
        <a:xfrm>
          <a:off x="4622800" y="3093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92,257</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97441</xdr:rowOff>
    </xdr:from>
    <xdr:to>
      <xdr:col>3</xdr:col>
      <xdr:colOff>904875</xdr:colOff>
      <xdr:row>15</xdr:row>
      <xdr:rowOff>127072</xdr:rowOff>
    </xdr:to>
    <xdr:cxnSp macro="">
      <xdr:nvCxnSpPr>
        <xdr:cNvPr id="53" name="直線コネクタ 52"/>
        <xdr:cNvCxnSpPr/>
      </xdr:nvCxnSpPr>
      <xdr:spPr bwMode="auto">
        <a:xfrm flipV="1">
          <a:off x="3606800" y="2716816"/>
          <a:ext cx="698500" cy="29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18655</xdr:rowOff>
    </xdr:from>
    <xdr:to>
      <xdr:col>3</xdr:col>
      <xdr:colOff>955675</xdr:colOff>
      <xdr:row>17</xdr:row>
      <xdr:rowOff>120255</xdr:rowOff>
    </xdr:to>
    <xdr:sp macro="" textlink="">
      <xdr:nvSpPr>
        <xdr:cNvPr id="54" name="フローチャート : 判断 53"/>
        <xdr:cNvSpPr/>
      </xdr:nvSpPr>
      <xdr:spPr bwMode="auto">
        <a:xfrm>
          <a:off x="4254500" y="2980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105032</xdr:rowOff>
    </xdr:from>
    <xdr:ext cx="762000" cy="259045"/>
    <xdr:sp macro="" textlink="">
      <xdr:nvSpPr>
        <xdr:cNvPr id="55" name="テキスト ボックス 54"/>
        <xdr:cNvSpPr txBox="1"/>
      </xdr:nvSpPr>
      <xdr:spPr>
        <a:xfrm>
          <a:off x="3924300" y="306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112880</xdr:rowOff>
    </xdr:from>
    <xdr:to>
      <xdr:col>3</xdr:col>
      <xdr:colOff>206375</xdr:colOff>
      <xdr:row>15</xdr:row>
      <xdr:rowOff>127072</xdr:rowOff>
    </xdr:to>
    <xdr:cxnSp macro="">
      <xdr:nvCxnSpPr>
        <xdr:cNvPr id="56" name="直線コネクタ 55"/>
        <xdr:cNvCxnSpPr/>
      </xdr:nvCxnSpPr>
      <xdr:spPr bwMode="auto">
        <a:xfrm>
          <a:off x="2908300" y="2732255"/>
          <a:ext cx="698500" cy="14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32257</xdr:rowOff>
    </xdr:from>
    <xdr:to>
      <xdr:col>3</xdr:col>
      <xdr:colOff>257175</xdr:colOff>
      <xdr:row>17</xdr:row>
      <xdr:rowOff>133857</xdr:rowOff>
    </xdr:to>
    <xdr:sp macro="" textlink="">
      <xdr:nvSpPr>
        <xdr:cNvPr id="57" name="フローチャート : 判断 56"/>
        <xdr:cNvSpPr/>
      </xdr:nvSpPr>
      <xdr:spPr bwMode="auto">
        <a:xfrm>
          <a:off x="3556000" y="29945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118634</xdr:rowOff>
    </xdr:from>
    <xdr:ext cx="762000" cy="259045"/>
    <xdr:sp macro="" textlink="">
      <xdr:nvSpPr>
        <xdr:cNvPr id="58" name="テキスト ボックス 57"/>
        <xdr:cNvSpPr txBox="1"/>
      </xdr:nvSpPr>
      <xdr:spPr>
        <a:xfrm>
          <a:off x="3225800" y="308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25436</xdr:rowOff>
    </xdr:from>
    <xdr:to>
      <xdr:col>2</xdr:col>
      <xdr:colOff>692150</xdr:colOff>
      <xdr:row>17</xdr:row>
      <xdr:rowOff>127036</xdr:rowOff>
    </xdr:to>
    <xdr:sp macro="" textlink="">
      <xdr:nvSpPr>
        <xdr:cNvPr id="59" name="フローチャート : 判断 58"/>
        <xdr:cNvSpPr/>
      </xdr:nvSpPr>
      <xdr:spPr bwMode="auto">
        <a:xfrm>
          <a:off x="2857500" y="2987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111813</xdr:rowOff>
    </xdr:from>
    <xdr:ext cx="762000" cy="259045"/>
    <xdr:sp macro="" textlink="">
      <xdr:nvSpPr>
        <xdr:cNvPr id="60" name="テキスト ボックス 59"/>
        <xdr:cNvSpPr txBox="1"/>
      </xdr:nvSpPr>
      <xdr:spPr>
        <a:xfrm>
          <a:off x="2527300" y="307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19401</xdr:rowOff>
    </xdr:from>
    <xdr:to>
      <xdr:col>5</xdr:col>
      <xdr:colOff>34925</xdr:colOff>
      <xdr:row>15</xdr:row>
      <xdr:rowOff>121001</xdr:rowOff>
    </xdr:to>
    <xdr:sp macro="" textlink="">
      <xdr:nvSpPr>
        <xdr:cNvPr id="66" name="円/楕円 65"/>
        <xdr:cNvSpPr/>
      </xdr:nvSpPr>
      <xdr:spPr bwMode="auto">
        <a:xfrm>
          <a:off x="5600700" y="2638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35928</xdr:rowOff>
    </xdr:from>
    <xdr:ext cx="762000" cy="259045"/>
    <xdr:sp macro="" textlink="">
      <xdr:nvSpPr>
        <xdr:cNvPr id="67" name="人口1人当たり決算額の推移該当値テキスト130"/>
        <xdr:cNvSpPr txBox="1"/>
      </xdr:nvSpPr>
      <xdr:spPr>
        <a:xfrm>
          <a:off x="5740400" y="248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172,840</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29285</xdr:rowOff>
    </xdr:from>
    <xdr:to>
      <xdr:col>4</xdr:col>
      <xdr:colOff>520700</xdr:colOff>
      <xdr:row>15</xdr:row>
      <xdr:rowOff>130885</xdr:rowOff>
    </xdr:to>
    <xdr:sp macro="" textlink="">
      <xdr:nvSpPr>
        <xdr:cNvPr id="68" name="円/楕円 67"/>
        <xdr:cNvSpPr/>
      </xdr:nvSpPr>
      <xdr:spPr bwMode="auto">
        <a:xfrm>
          <a:off x="4953000" y="2648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141062</xdr:rowOff>
    </xdr:from>
    <xdr:ext cx="736600" cy="259045"/>
    <xdr:sp macro="" textlink="">
      <xdr:nvSpPr>
        <xdr:cNvPr id="69" name="テキスト ボックス 68"/>
        <xdr:cNvSpPr txBox="1"/>
      </xdr:nvSpPr>
      <xdr:spPr>
        <a:xfrm>
          <a:off x="4622800" y="2417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170,678</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46641</xdr:rowOff>
    </xdr:from>
    <xdr:to>
      <xdr:col>3</xdr:col>
      <xdr:colOff>955675</xdr:colOff>
      <xdr:row>15</xdr:row>
      <xdr:rowOff>148241</xdr:rowOff>
    </xdr:to>
    <xdr:sp macro="" textlink="">
      <xdr:nvSpPr>
        <xdr:cNvPr id="70" name="円/楕円 69"/>
        <xdr:cNvSpPr/>
      </xdr:nvSpPr>
      <xdr:spPr bwMode="auto">
        <a:xfrm>
          <a:off x="4254500" y="2666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158418</xdr:rowOff>
    </xdr:from>
    <xdr:ext cx="762000" cy="259045"/>
    <xdr:sp macro="" textlink="">
      <xdr:nvSpPr>
        <xdr:cNvPr id="71" name="テキスト ボックス 70"/>
        <xdr:cNvSpPr txBox="1"/>
      </xdr:nvSpPr>
      <xdr:spPr>
        <a:xfrm>
          <a:off x="3924300" y="243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166,882</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76272</xdr:rowOff>
    </xdr:from>
    <xdr:to>
      <xdr:col>3</xdr:col>
      <xdr:colOff>257175</xdr:colOff>
      <xdr:row>16</xdr:row>
      <xdr:rowOff>6422</xdr:rowOff>
    </xdr:to>
    <xdr:sp macro="" textlink="">
      <xdr:nvSpPr>
        <xdr:cNvPr id="72" name="円/楕円 71"/>
        <xdr:cNvSpPr/>
      </xdr:nvSpPr>
      <xdr:spPr bwMode="auto">
        <a:xfrm>
          <a:off x="3556000" y="2695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16599</xdr:rowOff>
    </xdr:from>
    <xdr:ext cx="762000" cy="259045"/>
    <xdr:sp macro="" textlink="">
      <xdr:nvSpPr>
        <xdr:cNvPr id="73" name="テキスト ボックス 72"/>
        <xdr:cNvSpPr txBox="1"/>
      </xdr:nvSpPr>
      <xdr:spPr>
        <a:xfrm>
          <a:off x="3225800" y="2464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160,401</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62080</xdr:rowOff>
    </xdr:from>
    <xdr:to>
      <xdr:col>2</xdr:col>
      <xdr:colOff>692150</xdr:colOff>
      <xdr:row>15</xdr:row>
      <xdr:rowOff>163680</xdr:rowOff>
    </xdr:to>
    <xdr:sp macro="" textlink="">
      <xdr:nvSpPr>
        <xdr:cNvPr id="74" name="円/楕円 73"/>
        <xdr:cNvSpPr/>
      </xdr:nvSpPr>
      <xdr:spPr bwMode="auto">
        <a:xfrm>
          <a:off x="2857500" y="2681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2407</xdr:rowOff>
    </xdr:from>
    <xdr:ext cx="762000" cy="259045"/>
    <xdr:sp macro="" textlink="">
      <xdr:nvSpPr>
        <xdr:cNvPr id="75" name="テキスト ボックス 74"/>
        <xdr:cNvSpPr txBox="1"/>
      </xdr:nvSpPr>
      <xdr:spPr>
        <a:xfrm>
          <a:off x="2527300" y="245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163,505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2" name="テキスト ボックス 91"/>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3" name="直線コネクタ 92"/>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4" name="テキスト ボックス 93"/>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5" name="直線コネクタ 94"/>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6" name="テキスト ボックス 95"/>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7" name="直線コネクタ 96"/>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8" name="テキスト ボックス 97"/>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137401</xdr:rowOff>
    </xdr:from>
    <xdr:to>
      <xdr:col>4</xdr:col>
      <xdr:colOff>1117600</xdr:colOff>
      <xdr:row>38</xdr:row>
      <xdr:rowOff>79863</xdr:rowOff>
    </xdr:to>
    <xdr:cxnSp macro="">
      <xdr:nvCxnSpPr>
        <xdr:cNvPr id="102" name="直線コネクタ 101"/>
        <xdr:cNvCxnSpPr/>
      </xdr:nvCxnSpPr>
      <xdr:spPr bwMode="auto">
        <a:xfrm flipV="1">
          <a:off x="5651500" y="6061951"/>
          <a:ext cx="0" cy="14855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51940</xdr:rowOff>
    </xdr:from>
    <xdr:ext cx="762000" cy="259045"/>
    <xdr:sp macro="" textlink="">
      <xdr:nvSpPr>
        <xdr:cNvPr id="103" name="人口1人当たり決算額の推移最小値テキスト445"/>
        <xdr:cNvSpPr txBox="1"/>
      </xdr:nvSpPr>
      <xdr:spPr>
        <a:xfrm>
          <a:off x="5740400" y="751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-2,938</a:t>
          </a:r>
          <a:endParaRPr kumimoji="1" lang="ja-JP" altLang="en-US" sz="1000" b="1">
            <a:latin typeface="ＭＳ Ｐゴシック"/>
          </a:endParaRPr>
        </a:p>
      </xdr:txBody>
    </xdr:sp>
    <xdr:clientData/>
  </xdr:oneCellAnchor>
  <xdr:twoCellAnchor>
    <xdr:from>
      <xdr:col>4</xdr:col>
      <xdr:colOff>1028700</xdr:colOff>
      <xdr:row>38</xdr:row>
      <xdr:rowOff>79863</xdr:rowOff>
    </xdr:from>
    <xdr:to>
      <xdr:col>5</xdr:col>
      <xdr:colOff>73025</xdr:colOff>
      <xdr:row>38</xdr:row>
      <xdr:rowOff>79863</xdr:rowOff>
    </xdr:to>
    <xdr:cxnSp macro="">
      <xdr:nvCxnSpPr>
        <xdr:cNvPr id="104" name="直線コネクタ 103"/>
        <xdr:cNvCxnSpPr/>
      </xdr:nvCxnSpPr>
      <xdr:spPr bwMode="auto">
        <a:xfrm>
          <a:off x="5562600" y="7547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52328</xdr:rowOff>
    </xdr:from>
    <xdr:ext cx="762000" cy="259045"/>
    <xdr:sp macro="" textlink="">
      <xdr:nvSpPr>
        <xdr:cNvPr id="105" name="人口1人当たり決算額の推移最大値テキスト445"/>
        <xdr:cNvSpPr txBox="1"/>
      </xdr:nvSpPr>
      <xdr:spPr>
        <a:xfrm>
          <a:off x="5740400" y="580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62,045</a:t>
          </a:r>
          <a:endParaRPr kumimoji="1" lang="ja-JP" altLang="en-US" sz="1000" b="1">
            <a:latin typeface="ＭＳ Ｐゴシック"/>
          </a:endParaRPr>
        </a:p>
      </xdr:txBody>
    </xdr:sp>
    <xdr:clientData/>
  </xdr:oneCellAnchor>
  <xdr:twoCellAnchor>
    <xdr:from>
      <xdr:col>4</xdr:col>
      <xdr:colOff>1028700</xdr:colOff>
      <xdr:row>33</xdr:row>
      <xdr:rowOff>137401</xdr:rowOff>
    </xdr:from>
    <xdr:to>
      <xdr:col>5</xdr:col>
      <xdr:colOff>73025</xdr:colOff>
      <xdr:row>33</xdr:row>
      <xdr:rowOff>137401</xdr:rowOff>
    </xdr:to>
    <xdr:cxnSp macro="">
      <xdr:nvCxnSpPr>
        <xdr:cNvPr id="106" name="直線コネクタ 105"/>
        <xdr:cNvCxnSpPr/>
      </xdr:nvCxnSpPr>
      <xdr:spPr bwMode="auto">
        <a:xfrm>
          <a:off x="5562600" y="6061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63815</xdr:rowOff>
    </xdr:from>
    <xdr:to>
      <xdr:col>4</xdr:col>
      <xdr:colOff>1117600</xdr:colOff>
      <xdr:row>37</xdr:row>
      <xdr:rowOff>85349</xdr:rowOff>
    </xdr:to>
    <xdr:cxnSp macro="">
      <xdr:nvCxnSpPr>
        <xdr:cNvPr id="107" name="直線コネクタ 106"/>
        <xdr:cNvCxnSpPr/>
      </xdr:nvCxnSpPr>
      <xdr:spPr bwMode="auto">
        <a:xfrm flipV="1">
          <a:off x="5003800" y="7188515"/>
          <a:ext cx="647700" cy="21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145214</xdr:rowOff>
    </xdr:from>
    <xdr:ext cx="762000" cy="259045"/>
    <xdr:sp macro="" textlink="">
      <xdr:nvSpPr>
        <xdr:cNvPr id="108" name="人口1人当たり決算額の推移平均値テキスト445"/>
        <xdr:cNvSpPr txBox="1"/>
      </xdr:nvSpPr>
      <xdr:spPr>
        <a:xfrm>
          <a:off x="5740400" y="6755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22,704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300137</xdr:rowOff>
    </xdr:from>
    <xdr:to>
      <xdr:col>5</xdr:col>
      <xdr:colOff>34925</xdr:colOff>
      <xdr:row>36</xdr:row>
      <xdr:rowOff>58837</xdr:rowOff>
    </xdr:to>
    <xdr:sp macro="" textlink="">
      <xdr:nvSpPr>
        <xdr:cNvPr id="109" name="フローチャート : 判断 108"/>
        <xdr:cNvSpPr/>
      </xdr:nvSpPr>
      <xdr:spPr bwMode="auto">
        <a:xfrm>
          <a:off x="5600700" y="691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85349</xdr:rowOff>
    </xdr:from>
    <xdr:to>
      <xdr:col>4</xdr:col>
      <xdr:colOff>469900</xdr:colOff>
      <xdr:row>37</xdr:row>
      <xdr:rowOff>117170</xdr:rowOff>
    </xdr:to>
    <xdr:cxnSp macro="">
      <xdr:nvCxnSpPr>
        <xdr:cNvPr id="110" name="直線コネクタ 109"/>
        <xdr:cNvCxnSpPr/>
      </xdr:nvCxnSpPr>
      <xdr:spPr bwMode="auto">
        <a:xfrm flipV="1">
          <a:off x="4305300" y="7210049"/>
          <a:ext cx="698500" cy="31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314584</xdr:rowOff>
    </xdr:from>
    <xdr:to>
      <xdr:col>4</xdr:col>
      <xdr:colOff>520700</xdr:colOff>
      <xdr:row>36</xdr:row>
      <xdr:rowOff>73284</xdr:rowOff>
    </xdr:to>
    <xdr:sp macro="" textlink="">
      <xdr:nvSpPr>
        <xdr:cNvPr id="111" name="フローチャート : 判断 110"/>
        <xdr:cNvSpPr/>
      </xdr:nvSpPr>
      <xdr:spPr bwMode="auto">
        <a:xfrm>
          <a:off x="4953000" y="6924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83461</xdr:rowOff>
    </xdr:from>
    <xdr:ext cx="736600" cy="259045"/>
    <xdr:sp macro="" textlink="">
      <xdr:nvSpPr>
        <xdr:cNvPr id="112" name="テキスト ボックス 111"/>
        <xdr:cNvSpPr txBox="1"/>
      </xdr:nvSpPr>
      <xdr:spPr>
        <a:xfrm>
          <a:off x="4622800" y="6693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22,072</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117170</xdr:rowOff>
    </xdr:from>
    <xdr:to>
      <xdr:col>3</xdr:col>
      <xdr:colOff>904875</xdr:colOff>
      <xdr:row>37</xdr:row>
      <xdr:rowOff>118130</xdr:rowOff>
    </xdr:to>
    <xdr:cxnSp macro="">
      <xdr:nvCxnSpPr>
        <xdr:cNvPr id="113" name="直線コネクタ 112"/>
        <xdr:cNvCxnSpPr/>
      </xdr:nvCxnSpPr>
      <xdr:spPr bwMode="auto">
        <a:xfrm flipV="1">
          <a:off x="3606800" y="7241870"/>
          <a:ext cx="698500" cy="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215943</xdr:rowOff>
    </xdr:from>
    <xdr:to>
      <xdr:col>3</xdr:col>
      <xdr:colOff>955675</xdr:colOff>
      <xdr:row>35</xdr:row>
      <xdr:rowOff>317543</xdr:rowOff>
    </xdr:to>
    <xdr:sp macro="" textlink="">
      <xdr:nvSpPr>
        <xdr:cNvPr id="114" name="フローチャート : 判断 113"/>
        <xdr:cNvSpPr/>
      </xdr:nvSpPr>
      <xdr:spPr bwMode="auto">
        <a:xfrm>
          <a:off x="42545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327720</xdr:rowOff>
    </xdr:from>
    <xdr:ext cx="762000" cy="259045"/>
    <xdr:sp macro="" textlink="">
      <xdr:nvSpPr>
        <xdr:cNvPr id="115" name="テキスト ボックス 114"/>
        <xdr:cNvSpPr txBox="1"/>
      </xdr:nvSpPr>
      <xdr:spPr>
        <a:xfrm>
          <a:off x="3924300" y="659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36588</xdr:rowOff>
    </xdr:from>
    <xdr:to>
      <xdr:col>3</xdr:col>
      <xdr:colOff>206375</xdr:colOff>
      <xdr:row>37</xdr:row>
      <xdr:rowOff>118130</xdr:rowOff>
    </xdr:to>
    <xdr:cxnSp macro="">
      <xdr:nvCxnSpPr>
        <xdr:cNvPr id="116" name="直線コネクタ 115"/>
        <xdr:cNvCxnSpPr/>
      </xdr:nvCxnSpPr>
      <xdr:spPr bwMode="auto">
        <a:xfrm>
          <a:off x="2908300" y="7161288"/>
          <a:ext cx="698500" cy="81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159387</xdr:rowOff>
    </xdr:from>
    <xdr:to>
      <xdr:col>3</xdr:col>
      <xdr:colOff>257175</xdr:colOff>
      <xdr:row>35</xdr:row>
      <xdr:rowOff>260987</xdr:rowOff>
    </xdr:to>
    <xdr:sp macro="" textlink="">
      <xdr:nvSpPr>
        <xdr:cNvPr id="117" name="フローチャート : 判断 116"/>
        <xdr:cNvSpPr/>
      </xdr:nvSpPr>
      <xdr:spPr bwMode="auto">
        <a:xfrm>
          <a:off x="35560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271164</xdr:rowOff>
    </xdr:from>
    <xdr:ext cx="762000" cy="259045"/>
    <xdr:sp macro="" textlink="">
      <xdr:nvSpPr>
        <xdr:cNvPr id="118" name="テキスト ボックス 117"/>
        <xdr:cNvSpPr txBox="1"/>
      </xdr:nvSpPr>
      <xdr:spPr>
        <a:xfrm>
          <a:off x="3225800" y="653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114994</xdr:rowOff>
    </xdr:from>
    <xdr:to>
      <xdr:col>2</xdr:col>
      <xdr:colOff>692150</xdr:colOff>
      <xdr:row>35</xdr:row>
      <xdr:rowOff>216594</xdr:rowOff>
    </xdr:to>
    <xdr:sp macro="" textlink="">
      <xdr:nvSpPr>
        <xdr:cNvPr id="119" name="フローチャート : 判断 118"/>
        <xdr:cNvSpPr/>
      </xdr:nvSpPr>
      <xdr:spPr bwMode="auto">
        <a:xfrm>
          <a:off x="2857500" y="6725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226771</xdr:rowOff>
    </xdr:from>
    <xdr:ext cx="762000" cy="259045"/>
    <xdr:sp macro="" textlink="">
      <xdr:nvSpPr>
        <xdr:cNvPr id="120" name="テキスト ボックス 119"/>
        <xdr:cNvSpPr txBox="1"/>
      </xdr:nvSpPr>
      <xdr:spPr>
        <a:xfrm>
          <a:off x="2527300" y="649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13015</xdr:rowOff>
    </xdr:from>
    <xdr:to>
      <xdr:col>5</xdr:col>
      <xdr:colOff>34925</xdr:colOff>
      <xdr:row>37</xdr:row>
      <xdr:rowOff>114615</xdr:rowOff>
    </xdr:to>
    <xdr:sp macro="" textlink="">
      <xdr:nvSpPr>
        <xdr:cNvPr id="126" name="円/楕円 125"/>
        <xdr:cNvSpPr/>
      </xdr:nvSpPr>
      <xdr:spPr bwMode="auto">
        <a:xfrm>
          <a:off x="5600700" y="7137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156542</xdr:rowOff>
    </xdr:from>
    <xdr:ext cx="762000" cy="259045"/>
    <xdr:sp macro="" textlink="">
      <xdr:nvSpPr>
        <xdr:cNvPr id="127" name="人口1人当たり決算額の推移該当値テキスト445"/>
        <xdr:cNvSpPr txBox="1"/>
      </xdr:nvSpPr>
      <xdr:spPr>
        <a:xfrm>
          <a:off x="5740400" y="7109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12,764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34549</xdr:rowOff>
    </xdr:from>
    <xdr:to>
      <xdr:col>4</xdr:col>
      <xdr:colOff>520700</xdr:colOff>
      <xdr:row>37</xdr:row>
      <xdr:rowOff>136149</xdr:rowOff>
    </xdr:to>
    <xdr:sp macro="" textlink="">
      <xdr:nvSpPr>
        <xdr:cNvPr id="128" name="円/楕円 127"/>
        <xdr:cNvSpPr/>
      </xdr:nvSpPr>
      <xdr:spPr bwMode="auto">
        <a:xfrm>
          <a:off x="4953000" y="7159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120926</xdr:rowOff>
    </xdr:from>
    <xdr:ext cx="736600" cy="259045"/>
    <xdr:sp macro="" textlink="">
      <xdr:nvSpPr>
        <xdr:cNvPr id="129" name="テキスト ボックス 128"/>
        <xdr:cNvSpPr txBox="1"/>
      </xdr:nvSpPr>
      <xdr:spPr>
        <a:xfrm>
          <a:off x="4622800" y="7245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11,822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66370</xdr:rowOff>
    </xdr:from>
    <xdr:to>
      <xdr:col>3</xdr:col>
      <xdr:colOff>955675</xdr:colOff>
      <xdr:row>37</xdr:row>
      <xdr:rowOff>167970</xdr:rowOff>
    </xdr:to>
    <xdr:sp macro="" textlink="">
      <xdr:nvSpPr>
        <xdr:cNvPr id="130" name="円/楕円 129"/>
        <xdr:cNvSpPr/>
      </xdr:nvSpPr>
      <xdr:spPr bwMode="auto">
        <a:xfrm>
          <a:off x="4254500" y="7191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152747</xdr:rowOff>
    </xdr:from>
    <xdr:ext cx="762000" cy="259045"/>
    <xdr:sp macro="" textlink="">
      <xdr:nvSpPr>
        <xdr:cNvPr id="131" name="テキスト ボックス 130"/>
        <xdr:cNvSpPr txBox="1"/>
      </xdr:nvSpPr>
      <xdr:spPr>
        <a:xfrm>
          <a:off x="3924300" y="727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10,430</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67330</xdr:rowOff>
    </xdr:from>
    <xdr:to>
      <xdr:col>3</xdr:col>
      <xdr:colOff>257175</xdr:colOff>
      <xdr:row>37</xdr:row>
      <xdr:rowOff>168930</xdr:rowOff>
    </xdr:to>
    <xdr:sp macro="" textlink="">
      <xdr:nvSpPr>
        <xdr:cNvPr id="132" name="円/楕円 131"/>
        <xdr:cNvSpPr/>
      </xdr:nvSpPr>
      <xdr:spPr bwMode="auto">
        <a:xfrm>
          <a:off x="3556000" y="7192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153707</xdr:rowOff>
    </xdr:from>
    <xdr:ext cx="762000" cy="259045"/>
    <xdr:sp macro="" textlink="">
      <xdr:nvSpPr>
        <xdr:cNvPr id="133" name="テキスト ボックス 132"/>
        <xdr:cNvSpPr txBox="1"/>
      </xdr:nvSpPr>
      <xdr:spPr>
        <a:xfrm>
          <a:off x="3225800" y="727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10,388</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157238</xdr:rowOff>
    </xdr:from>
    <xdr:to>
      <xdr:col>2</xdr:col>
      <xdr:colOff>692150</xdr:colOff>
      <xdr:row>37</xdr:row>
      <xdr:rowOff>87388</xdr:rowOff>
    </xdr:to>
    <xdr:sp macro="" textlink="">
      <xdr:nvSpPr>
        <xdr:cNvPr id="134" name="円/楕円 133"/>
        <xdr:cNvSpPr/>
      </xdr:nvSpPr>
      <xdr:spPr bwMode="auto">
        <a:xfrm>
          <a:off x="2857500" y="7110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72165</xdr:rowOff>
    </xdr:from>
    <xdr:ext cx="762000" cy="259045"/>
    <xdr:sp macro="" textlink="">
      <xdr:nvSpPr>
        <xdr:cNvPr id="135" name="テキスト ボックス 134"/>
        <xdr:cNvSpPr txBox="1"/>
      </xdr:nvSpPr>
      <xdr:spPr>
        <a:xfrm>
          <a:off x="2527300" y="719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13,955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三重県熊野市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17,670
17,590
373.35
12,751,582
12,182,078
541,983
7,119,761
13,844,509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67,391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38</xdr:row>
      <xdr:rowOff>139700</xdr:rowOff>
    </xdr:from>
    <xdr:to>
      <xdr:col>7</xdr:col>
      <xdr:colOff>638175</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138369</xdr:rowOff>
    </xdr:from>
    <xdr:to>
      <xdr:col>6</xdr:col>
      <xdr:colOff>510540</xdr:colOff>
      <xdr:row>37</xdr:row>
      <xdr:rowOff>54281</xdr:rowOff>
    </xdr:to>
    <xdr:cxnSp macro="">
      <xdr:nvCxnSpPr>
        <xdr:cNvPr id="53" name="直線コネクタ 52"/>
        <xdr:cNvCxnSpPr/>
      </xdr:nvCxnSpPr>
      <xdr:spPr>
        <a:xfrm flipV="1">
          <a:off x="4633595" y="5453319"/>
          <a:ext cx="1270" cy="94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58108</xdr:rowOff>
    </xdr:from>
    <xdr:ext cx="534377" cy="259045"/>
    <xdr:sp macro="" textlink="">
      <xdr:nvSpPr>
        <xdr:cNvPr id="54" name="人件費最小値テキスト"/>
        <xdr:cNvSpPr txBox="1"/>
      </xdr:nvSpPr>
      <xdr:spPr>
        <a:xfrm>
          <a:off x="4686300" y="640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56,183</a:t>
          </a:r>
          <a:endParaRPr kumimoji="1" lang="ja-JP" altLang="en-US" sz="1000" b="1">
            <a:latin typeface="ＭＳ Ｐゴシック"/>
          </a:endParaRPr>
        </a:p>
      </xdr:txBody>
    </xdr:sp>
    <xdr:clientData/>
  </xdr:oneCellAnchor>
  <xdr:twoCellAnchor>
    <xdr:from>
      <xdr:col>6</xdr:col>
      <xdr:colOff>422275</xdr:colOff>
      <xdr:row>37</xdr:row>
      <xdr:rowOff>54281</xdr:rowOff>
    </xdr:from>
    <xdr:to>
      <xdr:col>6</xdr:col>
      <xdr:colOff>600075</xdr:colOff>
      <xdr:row>37</xdr:row>
      <xdr:rowOff>54281</xdr:rowOff>
    </xdr:to>
    <xdr:cxnSp macro="">
      <xdr:nvCxnSpPr>
        <xdr:cNvPr id="55" name="直線コネクタ 54"/>
        <xdr:cNvCxnSpPr/>
      </xdr:nvCxnSpPr>
      <xdr:spPr>
        <a:xfrm>
          <a:off x="4546600" y="639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85046</xdr:rowOff>
    </xdr:from>
    <xdr:ext cx="599010" cy="259045"/>
    <xdr:sp macro="" textlink="">
      <xdr:nvSpPr>
        <xdr:cNvPr id="56" name="人件費最大値テキスト"/>
        <xdr:cNvSpPr txBox="1"/>
      </xdr:nvSpPr>
      <xdr:spPr>
        <a:xfrm>
          <a:off x="4686300" y="5228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262,791</a:t>
          </a:r>
          <a:endParaRPr kumimoji="1" lang="ja-JP" altLang="en-US" sz="1000" b="1">
            <a:latin typeface="ＭＳ Ｐゴシック"/>
          </a:endParaRPr>
        </a:p>
      </xdr:txBody>
    </xdr:sp>
    <xdr:clientData/>
  </xdr:oneCellAnchor>
  <xdr:twoCellAnchor>
    <xdr:from>
      <xdr:col>6</xdr:col>
      <xdr:colOff>422275</xdr:colOff>
      <xdr:row>31</xdr:row>
      <xdr:rowOff>138369</xdr:rowOff>
    </xdr:from>
    <xdr:to>
      <xdr:col>6</xdr:col>
      <xdr:colOff>600075</xdr:colOff>
      <xdr:row>31</xdr:row>
      <xdr:rowOff>138369</xdr:rowOff>
    </xdr:to>
    <xdr:cxnSp macro="">
      <xdr:nvCxnSpPr>
        <xdr:cNvPr id="57" name="直線コネクタ 56"/>
        <xdr:cNvCxnSpPr/>
      </xdr:nvCxnSpPr>
      <xdr:spPr>
        <a:xfrm>
          <a:off x="4546600" y="545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7629</xdr:rowOff>
    </xdr:from>
    <xdr:to>
      <xdr:col>6</xdr:col>
      <xdr:colOff>511175</xdr:colOff>
      <xdr:row>35</xdr:row>
      <xdr:rowOff>12292</xdr:rowOff>
    </xdr:to>
    <xdr:cxnSp macro="">
      <xdr:nvCxnSpPr>
        <xdr:cNvPr id="58" name="直線コネクタ 57"/>
        <xdr:cNvCxnSpPr/>
      </xdr:nvCxnSpPr>
      <xdr:spPr>
        <a:xfrm flipV="1">
          <a:off x="3797300" y="6008379"/>
          <a:ext cx="8382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31734</xdr:rowOff>
    </xdr:from>
    <xdr:ext cx="534377" cy="259045"/>
    <xdr:sp macro="" textlink="">
      <xdr:nvSpPr>
        <xdr:cNvPr id="59" name="人件費平均値テキスト"/>
        <xdr:cNvSpPr txBox="1"/>
      </xdr:nvSpPr>
      <xdr:spPr>
        <a:xfrm>
          <a:off x="4686300" y="6203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82,785</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53307</xdr:rowOff>
    </xdr:from>
    <xdr:to>
      <xdr:col>6</xdr:col>
      <xdr:colOff>561975</xdr:colOff>
      <xdr:row>36</xdr:row>
      <xdr:rowOff>154907</xdr:rowOff>
    </xdr:to>
    <xdr:sp macro="" textlink="">
      <xdr:nvSpPr>
        <xdr:cNvPr id="60" name="フローチャート : 判断 59"/>
        <xdr:cNvSpPr/>
      </xdr:nvSpPr>
      <xdr:spPr>
        <a:xfrm>
          <a:off x="45847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12292</xdr:rowOff>
    </xdr:from>
    <xdr:to>
      <xdr:col>5</xdr:col>
      <xdr:colOff>358775</xdr:colOff>
      <xdr:row>35</xdr:row>
      <xdr:rowOff>34937</xdr:rowOff>
    </xdr:to>
    <xdr:cxnSp macro="">
      <xdr:nvCxnSpPr>
        <xdr:cNvPr id="61" name="直線コネクタ 60"/>
        <xdr:cNvCxnSpPr/>
      </xdr:nvCxnSpPr>
      <xdr:spPr>
        <a:xfrm flipV="1">
          <a:off x="2908300" y="6013042"/>
          <a:ext cx="889000" cy="2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74402</xdr:rowOff>
    </xdr:from>
    <xdr:to>
      <xdr:col>5</xdr:col>
      <xdr:colOff>409575</xdr:colOff>
      <xdr:row>37</xdr:row>
      <xdr:rowOff>4552</xdr:rowOff>
    </xdr:to>
    <xdr:sp macro="" textlink="">
      <xdr:nvSpPr>
        <xdr:cNvPr id="62" name="フローチャート : 判断 61"/>
        <xdr:cNvSpPr/>
      </xdr:nvSpPr>
      <xdr:spPr>
        <a:xfrm>
          <a:off x="3746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167129</xdr:rowOff>
    </xdr:from>
    <xdr:ext cx="534377" cy="259045"/>
    <xdr:sp macro="" textlink="">
      <xdr:nvSpPr>
        <xdr:cNvPr id="63" name="テキスト ボックス 62"/>
        <xdr:cNvSpPr txBox="1"/>
      </xdr:nvSpPr>
      <xdr:spPr>
        <a:xfrm>
          <a:off x="3530111" y="633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78,171</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1296</xdr:rowOff>
    </xdr:from>
    <xdr:to>
      <xdr:col>4</xdr:col>
      <xdr:colOff>155575</xdr:colOff>
      <xdr:row>35</xdr:row>
      <xdr:rowOff>34937</xdr:rowOff>
    </xdr:to>
    <xdr:cxnSp macro="">
      <xdr:nvCxnSpPr>
        <xdr:cNvPr id="64" name="直線コネクタ 63"/>
        <xdr:cNvCxnSpPr/>
      </xdr:nvCxnSpPr>
      <xdr:spPr>
        <a:xfrm>
          <a:off x="2019300" y="6002046"/>
          <a:ext cx="889000" cy="3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46618</xdr:rowOff>
    </xdr:from>
    <xdr:to>
      <xdr:col>4</xdr:col>
      <xdr:colOff>206375</xdr:colOff>
      <xdr:row>36</xdr:row>
      <xdr:rowOff>148218</xdr:rowOff>
    </xdr:to>
    <xdr:sp macro="" textlink="">
      <xdr:nvSpPr>
        <xdr:cNvPr id="65" name="フローチャート : 判断 64"/>
        <xdr:cNvSpPr/>
      </xdr:nvSpPr>
      <xdr:spPr>
        <a:xfrm>
          <a:off x="2857500" y="62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139345</xdr:rowOff>
    </xdr:from>
    <xdr:ext cx="534377" cy="259045"/>
    <xdr:sp macro="" textlink="">
      <xdr:nvSpPr>
        <xdr:cNvPr id="66" name="テキスト ボックス 65"/>
        <xdr:cNvSpPr txBox="1"/>
      </xdr:nvSpPr>
      <xdr:spPr>
        <a:xfrm>
          <a:off x="2641111" y="631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1296</xdr:rowOff>
    </xdr:from>
    <xdr:to>
      <xdr:col>2</xdr:col>
      <xdr:colOff>638175</xdr:colOff>
      <xdr:row>35</xdr:row>
      <xdr:rowOff>31705</xdr:rowOff>
    </xdr:to>
    <xdr:cxnSp macro="">
      <xdr:nvCxnSpPr>
        <xdr:cNvPr id="67" name="直線コネクタ 66"/>
        <xdr:cNvCxnSpPr/>
      </xdr:nvCxnSpPr>
      <xdr:spPr>
        <a:xfrm flipV="1">
          <a:off x="1130300" y="6002046"/>
          <a:ext cx="889000" cy="3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51547</xdr:rowOff>
    </xdr:from>
    <xdr:to>
      <xdr:col>3</xdr:col>
      <xdr:colOff>3175</xdr:colOff>
      <xdr:row>36</xdr:row>
      <xdr:rowOff>153147</xdr:rowOff>
    </xdr:to>
    <xdr:sp macro="" textlink="">
      <xdr:nvSpPr>
        <xdr:cNvPr id="68" name="フローチャート : 判断 67"/>
        <xdr:cNvSpPr/>
      </xdr:nvSpPr>
      <xdr:spPr>
        <a:xfrm>
          <a:off x="1968500" y="622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144274</xdr:rowOff>
    </xdr:from>
    <xdr:ext cx="534377" cy="259045"/>
    <xdr:sp macro="" textlink="">
      <xdr:nvSpPr>
        <xdr:cNvPr id="69" name="テキスト ボックス 68"/>
        <xdr:cNvSpPr txBox="1"/>
      </xdr:nvSpPr>
      <xdr:spPr>
        <a:xfrm>
          <a:off x="1752111" y="631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43779</xdr:rowOff>
    </xdr:from>
    <xdr:to>
      <xdr:col>1</xdr:col>
      <xdr:colOff>485775</xdr:colOff>
      <xdr:row>36</xdr:row>
      <xdr:rowOff>145379</xdr:rowOff>
    </xdr:to>
    <xdr:sp macro="" textlink="">
      <xdr:nvSpPr>
        <xdr:cNvPr id="70" name="フローチャート : 判断 69"/>
        <xdr:cNvSpPr/>
      </xdr:nvSpPr>
      <xdr:spPr>
        <a:xfrm>
          <a:off x="1079500" y="62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136506</xdr:rowOff>
    </xdr:from>
    <xdr:ext cx="534377" cy="259045"/>
    <xdr:sp macro="" textlink="">
      <xdr:nvSpPr>
        <xdr:cNvPr id="71" name="テキスト ボックス 70"/>
        <xdr:cNvSpPr txBox="1"/>
      </xdr:nvSpPr>
      <xdr:spPr>
        <a:xfrm>
          <a:off x="863111" y="630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128279</xdr:rowOff>
    </xdr:from>
    <xdr:to>
      <xdr:col>6</xdr:col>
      <xdr:colOff>561975</xdr:colOff>
      <xdr:row>35</xdr:row>
      <xdr:rowOff>58429</xdr:rowOff>
    </xdr:to>
    <xdr:sp macro="" textlink="">
      <xdr:nvSpPr>
        <xdr:cNvPr id="77" name="円/楕円 76"/>
        <xdr:cNvSpPr/>
      </xdr:nvSpPr>
      <xdr:spPr>
        <a:xfrm>
          <a:off x="4584700" y="595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151156</xdr:rowOff>
    </xdr:from>
    <xdr:ext cx="599010" cy="259045"/>
    <xdr:sp macro="" textlink="">
      <xdr:nvSpPr>
        <xdr:cNvPr id="78" name="人件費該当値テキスト"/>
        <xdr:cNvSpPr txBox="1"/>
      </xdr:nvSpPr>
      <xdr:spPr>
        <a:xfrm>
          <a:off x="4686300" y="580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141,387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132942</xdr:rowOff>
    </xdr:from>
    <xdr:to>
      <xdr:col>5</xdr:col>
      <xdr:colOff>409575</xdr:colOff>
      <xdr:row>35</xdr:row>
      <xdr:rowOff>63092</xdr:rowOff>
    </xdr:to>
    <xdr:sp macro="" textlink="">
      <xdr:nvSpPr>
        <xdr:cNvPr id="79" name="円/楕円 78"/>
        <xdr:cNvSpPr/>
      </xdr:nvSpPr>
      <xdr:spPr>
        <a:xfrm>
          <a:off x="3746500" y="596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79619</xdr:rowOff>
    </xdr:from>
    <xdr:ext cx="599010" cy="259045"/>
    <xdr:sp macro="" textlink="">
      <xdr:nvSpPr>
        <xdr:cNvPr id="80" name="テキスト ボックス 79"/>
        <xdr:cNvSpPr txBox="1"/>
      </xdr:nvSpPr>
      <xdr:spPr>
        <a:xfrm>
          <a:off x="3497794" y="5737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140,367</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155587</xdr:rowOff>
    </xdr:from>
    <xdr:to>
      <xdr:col>4</xdr:col>
      <xdr:colOff>206375</xdr:colOff>
      <xdr:row>35</xdr:row>
      <xdr:rowOff>85737</xdr:rowOff>
    </xdr:to>
    <xdr:sp macro="" textlink="">
      <xdr:nvSpPr>
        <xdr:cNvPr id="81" name="円/楕円 80"/>
        <xdr:cNvSpPr/>
      </xdr:nvSpPr>
      <xdr:spPr>
        <a:xfrm>
          <a:off x="2857500" y="598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102264</xdr:rowOff>
    </xdr:from>
    <xdr:ext cx="599010" cy="259045"/>
    <xdr:sp macro="" textlink="">
      <xdr:nvSpPr>
        <xdr:cNvPr id="82" name="テキスト ボックス 81"/>
        <xdr:cNvSpPr txBox="1"/>
      </xdr:nvSpPr>
      <xdr:spPr>
        <a:xfrm>
          <a:off x="2608794" y="576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135,414</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121946</xdr:rowOff>
    </xdr:from>
    <xdr:to>
      <xdr:col>3</xdr:col>
      <xdr:colOff>3175</xdr:colOff>
      <xdr:row>35</xdr:row>
      <xdr:rowOff>52096</xdr:rowOff>
    </xdr:to>
    <xdr:sp macro="" textlink="">
      <xdr:nvSpPr>
        <xdr:cNvPr id="83" name="円/楕円 82"/>
        <xdr:cNvSpPr/>
      </xdr:nvSpPr>
      <xdr:spPr>
        <a:xfrm>
          <a:off x="1968500" y="595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68623</xdr:rowOff>
    </xdr:from>
    <xdr:ext cx="599010" cy="259045"/>
    <xdr:sp macro="" textlink="">
      <xdr:nvSpPr>
        <xdr:cNvPr id="84" name="テキスト ボックス 83"/>
        <xdr:cNvSpPr txBox="1"/>
      </xdr:nvSpPr>
      <xdr:spPr>
        <a:xfrm>
          <a:off x="1719794" y="5726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142,772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152355</xdr:rowOff>
    </xdr:from>
    <xdr:to>
      <xdr:col>1</xdr:col>
      <xdr:colOff>485775</xdr:colOff>
      <xdr:row>35</xdr:row>
      <xdr:rowOff>82505</xdr:rowOff>
    </xdr:to>
    <xdr:sp macro="" textlink="">
      <xdr:nvSpPr>
        <xdr:cNvPr id="85" name="円/楕円 84"/>
        <xdr:cNvSpPr/>
      </xdr:nvSpPr>
      <xdr:spPr>
        <a:xfrm>
          <a:off x="1079500" y="598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99032</xdr:rowOff>
    </xdr:from>
    <xdr:ext cx="599010" cy="259045"/>
    <xdr:sp macro="" textlink="">
      <xdr:nvSpPr>
        <xdr:cNvPr id="86" name="テキスト ボックス 85"/>
        <xdr:cNvSpPr txBox="1"/>
      </xdr:nvSpPr>
      <xdr:spPr>
        <a:xfrm>
          <a:off x="830794" y="575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136,121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99" name="テキスト ボックス 98"/>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3" name="テキスト ボックス 102"/>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65088</xdr:rowOff>
    </xdr:from>
    <xdr:to>
      <xdr:col>6</xdr:col>
      <xdr:colOff>510540</xdr:colOff>
      <xdr:row>58</xdr:row>
      <xdr:rowOff>134353</xdr:rowOff>
    </xdr:to>
    <xdr:cxnSp macro="">
      <xdr:nvCxnSpPr>
        <xdr:cNvPr id="111" name="直線コネクタ 110"/>
        <xdr:cNvCxnSpPr/>
      </xdr:nvCxnSpPr>
      <xdr:spPr>
        <a:xfrm flipV="1">
          <a:off x="4633595" y="8637588"/>
          <a:ext cx="1270" cy="1440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138180</xdr:rowOff>
    </xdr:from>
    <xdr:ext cx="534377" cy="259045"/>
    <xdr:sp macro="" textlink="">
      <xdr:nvSpPr>
        <xdr:cNvPr id="112" name="物件費最小値テキスト"/>
        <xdr:cNvSpPr txBox="1"/>
      </xdr:nvSpPr>
      <xdr:spPr>
        <a:xfrm>
          <a:off x="4686300" y="1008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36,421</a:t>
          </a:r>
          <a:endParaRPr kumimoji="1" lang="ja-JP" altLang="en-US" sz="1000" b="1">
            <a:latin typeface="ＭＳ Ｐゴシック"/>
          </a:endParaRPr>
        </a:p>
      </xdr:txBody>
    </xdr:sp>
    <xdr:clientData/>
  </xdr:oneCellAnchor>
  <xdr:twoCellAnchor>
    <xdr:from>
      <xdr:col>6</xdr:col>
      <xdr:colOff>422275</xdr:colOff>
      <xdr:row>58</xdr:row>
      <xdr:rowOff>134353</xdr:rowOff>
    </xdr:from>
    <xdr:to>
      <xdr:col>6</xdr:col>
      <xdr:colOff>600075</xdr:colOff>
      <xdr:row>58</xdr:row>
      <xdr:rowOff>134353</xdr:rowOff>
    </xdr:to>
    <xdr:cxnSp macro="">
      <xdr:nvCxnSpPr>
        <xdr:cNvPr id="113" name="直線コネクタ 112"/>
        <xdr:cNvCxnSpPr/>
      </xdr:nvCxnSpPr>
      <xdr:spPr>
        <a:xfrm>
          <a:off x="4546600" y="10078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11765</xdr:rowOff>
    </xdr:from>
    <xdr:ext cx="599010" cy="259045"/>
    <xdr:sp macro="" textlink="">
      <xdr:nvSpPr>
        <xdr:cNvPr id="114" name="物件費最大値テキスト"/>
        <xdr:cNvSpPr txBox="1"/>
      </xdr:nvSpPr>
      <xdr:spPr>
        <a:xfrm>
          <a:off x="4686300" y="841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149,875</a:t>
          </a:r>
          <a:endParaRPr kumimoji="1" lang="ja-JP" altLang="en-US" sz="1000" b="1">
            <a:latin typeface="ＭＳ Ｐゴシック"/>
          </a:endParaRPr>
        </a:p>
      </xdr:txBody>
    </xdr:sp>
    <xdr:clientData/>
  </xdr:oneCellAnchor>
  <xdr:twoCellAnchor>
    <xdr:from>
      <xdr:col>6</xdr:col>
      <xdr:colOff>422275</xdr:colOff>
      <xdr:row>50</xdr:row>
      <xdr:rowOff>65088</xdr:rowOff>
    </xdr:from>
    <xdr:to>
      <xdr:col>6</xdr:col>
      <xdr:colOff>600075</xdr:colOff>
      <xdr:row>50</xdr:row>
      <xdr:rowOff>65088</xdr:rowOff>
    </xdr:to>
    <xdr:cxnSp macro="">
      <xdr:nvCxnSpPr>
        <xdr:cNvPr id="115" name="直線コネクタ 114"/>
        <xdr:cNvCxnSpPr/>
      </xdr:nvCxnSpPr>
      <xdr:spPr>
        <a:xfrm>
          <a:off x="4546600" y="863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141021</xdr:rowOff>
    </xdr:from>
    <xdr:to>
      <xdr:col>6</xdr:col>
      <xdr:colOff>511175</xdr:colOff>
      <xdr:row>54</xdr:row>
      <xdr:rowOff>23711</xdr:rowOff>
    </xdr:to>
    <xdr:cxnSp macro="">
      <xdr:nvCxnSpPr>
        <xdr:cNvPr id="116" name="直線コネクタ 115"/>
        <xdr:cNvCxnSpPr/>
      </xdr:nvCxnSpPr>
      <xdr:spPr>
        <a:xfrm flipV="1">
          <a:off x="3797300" y="9227871"/>
          <a:ext cx="838200" cy="5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1655</xdr:rowOff>
    </xdr:from>
    <xdr:ext cx="534377" cy="259045"/>
    <xdr:sp macro="" textlink="">
      <xdr:nvSpPr>
        <xdr:cNvPr id="117" name="物件費平均値テキスト"/>
        <xdr:cNvSpPr txBox="1"/>
      </xdr:nvSpPr>
      <xdr:spPr>
        <a:xfrm>
          <a:off x="4686300" y="960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68,171</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23228</xdr:rowOff>
    </xdr:from>
    <xdr:to>
      <xdr:col>6</xdr:col>
      <xdr:colOff>561975</xdr:colOff>
      <xdr:row>56</xdr:row>
      <xdr:rowOff>124828</xdr:rowOff>
    </xdr:to>
    <xdr:sp macro="" textlink="">
      <xdr:nvSpPr>
        <xdr:cNvPr id="118" name="フローチャート : 判断 117"/>
        <xdr:cNvSpPr/>
      </xdr:nvSpPr>
      <xdr:spPr>
        <a:xfrm>
          <a:off x="4584700" y="962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23711</xdr:rowOff>
    </xdr:from>
    <xdr:to>
      <xdr:col>5</xdr:col>
      <xdr:colOff>358775</xdr:colOff>
      <xdr:row>54</xdr:row>
      <xdr:rowOff>49936</xdr:rowOff>
    </xdr:to>
    <xdr:cxnSp macro="">
      <xdr:nvCxnSpPr>
        <xdr:cNvPr id="119" name="直線コネクタ 118"/>
        <xdr:cNvCxnSpPr/>
      </xdr:nvCxnSpPr>
      <xdr:spPr>
        <a:xfrm flipV="1">
          <a:off x="2908300" y="9282011"/>
          <a:ext cx="889000" cy="2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87478</xdr:rowOff>
    </xdr:from>
    <xdr:to>
      <xdr:col>5</xdr:col>
      <xdr:colOff>409575</xdr:colOff>
      <xdr:row>57</xdr:row>
      <xdr:rowOff>17628</xdr:rowOff>
    </xdr:to>
    <xdr:sp macro="" textlink="">
      <xdr:nvSpPr>
        <xdr:cNvPr id="120" name="フローチャート : 判断 119"/>
        <xdr:cNvSpPr/>
      </xdr:nvSpPr>
      <xdr:spPr>
        <a:xfrm>
          <a:off x="3746500" y="96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8755</xdr:rowOff>
    </xdr:from>
    <xdr:ext cx="534377" cy="259045"/>
    <xdr:sp macro="" textlink="">
      <xdr:nvSpPr>
        <xdr:cNvPr id="121" name="テキスト ボックス 120"/>
        <xdr:cNvSpPr txBox="1"/>
      </xdr:nvSpPr>
      <xdr:spPr>
        <a:xfrm>
          <a:off x="3530111" y="978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63,112</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49936</xdr:rowOff>
    </xdr:from>
    <xdr:to>
      <xdr:col>4</xdr:col>
      <xdr:colOff>155575</xdr:colOff>
      <xdr:row>54</xdr:row>
      <xdr:rowOff>104673</xdr:rowOff>
    </xdr:to>
    <xdr:cxnSp macro="">
      <xdr:nvCxnSpPr>
        <xdr:cNvPr id="122" name="直線コネクタ 121"/>
        <xdr:cNvCxnSpPr/>
      </xdr:nvCxnSpPr>
      <xdr:spPr>
        <a:xfrm flipV="1">
          <a:off x="2019300" y="9308236"/>
          <a:ext cx="889000" cy="5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3" name="フローチャート : 判断 122"/>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115308</xdr:rowOff>
    </xdr:from>
    <xdr:ext cx="534377" cy="259045"/>
    <xdr:sp macro="" textlink="">
      <xdr:nvSpPr>
        <xdr:cNvPr id="124" name="テキスト ボックス 123"/>
        <xdr:cNvSpPr txBox="1"/>
      </xdr:nvSpPr>
      <xdr:spPr>
        <a:xfrm>
          <a:off x="2641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104673</xdr:rowOff>
    </xdr:from>
    <xdr:to>
      <xdr:col>2</xdr:col>
      <xdr:colOff>638175</xdr:colOff>
      <xdr:row>55</xdr:row>
      <xdr:rowOff>35217</xdr:rowOff>
    </xdr:to>
    <xdr:cxnSp macro="">
      <xdr:nvCxnSpPr>
        <xdr:cNvPr id="125" name="直線コネクタ 124"/>
        <xdr:cNvCxnSpPr/>
      </xdr:nvCxnSpPr>
      <xdr:spPr>
        <a:xfrm flipV="1">
          <a:off x="1130300" y="9362973"/>
          <a:ext cx="889000" cy="10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6" name="フローチャート : 判断 125"/>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135983</xdr:rowOff>
    </xdr:from>
    <xdr:ext cx="534377" cy="259045"/>
    <xdr:sp macro="" textlink="">
      <xdr:nvSpPr>
        <xdr:cNvPr id="127" name="テキスト ボックス 126"/>
        <xdr:cNvSpPr txBox="1"/>
      </xdr:nvSpPr>
      <xdr:spPr>
        <a:xfrm>
          <a:off x="1752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28" name="フローチャート : 判断 127"/>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132872</xdr:rowOff>
    </xdr:from>
    <xdr:ext cx="534377" cy="259045"/>
    <xdr:sp macro="" textlink="">
      <xdr:nvSpPr>
        <xdr:cNvPr id="129" name="テキスト ボックス 128"/>
        <xdr:cNvSpPr txBox="1"/>
      </xdr:nvSpPr>
      <xdr:spPr>
        <a:xfrm>
          <a:off x="863111" y="97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90221</xdr:rowOff>
    </xdr:from>
    <xdr:to>
      <xdr:col>6</xdr:col>
      <xdr:colOff>561975</xdr:colOff>
      <xdr:row>54</xdr:row>
      <xdr:rowOff>20371</xdr:rowOff>
    </xdr:to>
    <xdr:sp macro="" textlink="">
      <xdr:nvSpPr>
        <xdr:cNvPr id="135" name="円/楕円 134"/>
        <xdr:cNvSpPr/>
      </xdr:nvSpPr>
      <xdr:spPr>
        <a:xfrm>
          <a:off x="4584700" y="917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113098</xdr:rowOff>
    </xdr:from>
    <xdr:ext cx="599010" cy="259045"/>
    <xdr:sp macro="" textlink="">
      <xdr:nvSpPr>
        <xdr:cNvPr id="136" name="物件費該当値テキスト"/>
        <xdr:cNvSpPr txBox="1"/>
      </xdr:nvSpPr>
      <xdr:spPr>
        <a:xfrm>
          <a:off x="4686300" y="9028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103,396</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144361</xdr:rowOff>
    </xdr:from>
    <xdr:to>
      <xdr:col>5</xdr:col>
      <xdr:colOff>409575</xdr:colOff>
      <xdr:row>54</xdr:row>
      <xdr:rowOff>74511</xdr:rowOff>
    </xdr:to>
    <xdr:sp macro="" textlink="">
      <xdr:nvSpPr>
        <xdr:cNvPr id="137" name="円/楕円 136"/>
        <xdr:cNvSpPr/>
      </xdr:nvSpPr>
      <xdr:spPr>
        <a:xfrm>
          <a:off x="3746500" y="923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91038</xdr:rowOff>
    </xdr:from>
    <xdr:ext cx="534377" cy="259045"/>
    <xdr:sp macro="" textlink="">
      <xdr:nvSpPr>
        <xdr:cNvPr id="138" name="テキスト ボックス 137"/>
        <xdr:cNvSpPr txBox="1"/>
      </xdr:nvSpPr>
      <xdr:spPr>
        <a:xfrm>
          <a:off x="3530111" y="900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99,133</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170586</xdr:rowOff>
    </xdr:from>
    <xdr:to>
      <xdr:col>4</xdr:col>
      <xdr:colOff>206375</xdr:colOff>
      <xdr:row>54</xdr:row>
      <xdr:rowOff>100736</xdr:rowOff>
    </xdr:to>
    <xdr:sp macro="" textlink="">
      <xdr:nvSpPr>
        <xdr:cNvPr id="139" name="円/楕円 138"/>
        <xdr:cNvSpPr/>
      </xdr:nvSpPr>
      <xdr:spPr>
        <a:xfrm>
          <a:off x="2857500" y="925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117263</xdr:rowOff>
    </xdr:from>
    <xdr:ext cx="534377" cy="259045"/>
    <xdr:sp macro="" textlink="">
      <xdr:nvSpPr>
        <xdr:cNvPr id="140" name="テキスト ボックス 139"/>
        <xdr:cNvSpPr txBox="1"/>
      </xdr:nvSpPr>
      <xdr:spPr>
        <a:xfrm>
          <a:off x="2641111" y="903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97,068</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53873</xdr:rowOff>
    </xdr:from>
    <xdr:to>
      <xdr:col>3</xdr:col>
      <xdr:colOff>3175</xdr:colOff>
      <xdr:row>54</xdr:row>
      <xdr:rowOff>155473</xdr:rowOff>
    </xdr:to>
    <xdr:sp macro="" textlink="">
      <xdr:nvSpPr>
        <xdr:cNvPr id="141" name="円/楕円 140"/>
        <xdr:cNvSpPr/>
      </xdr:nvSpPr>
      <xdr:spPr>
        <a:xfrm>
          <a:off x="1968500" y="931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550</xdr:rowOff>
    </xdr:from>
    <xdr:ext cx="534377" cy="259045"/>
    <xdr:sp macro="" textlink="">
      <xdr:nvSpPr>
        <xdr:cNvPr id="142" name="テキスト ボックス 141"/>
        <xdr:cNvSpPr txBox="1"/>
      </xdr:nvSpPr>
      <xdr:spPr>
        <a:xfrm>
          <a:off x="1752111" y="908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92,758</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155867</xdr:rowOff>
    </xdr:from>
    <xdr:to>
      <xdr:col>1</xdr:col>
      <xdr:colOff>485775</xdr:colOff>
      <xdr:row>55</xdr:row>
      <xdr:rowOff>86017</xdr:rowOff>
    </xdr:to>
    <xdr:sp macro="" textlink="">
      <xdr:nvSpPr>
        <xdr:cNvPr id="143" name="円/楕円 142"/>
        <xdr:cNvSpPr/>
      </xdr:nvSpPr>
      <xdr:spPr>
        <a:xfrm>
          <a:off x="1079500" y="941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102544</xdr:rowOff>
    </xdr:from>
    <xdr:ext cx="534377" cy="259045"/>
    <xdr:sp macro="" textlink="">
      <xdr:nvSpPr>
        <xdr:cNvPr id="144" name="テキスト ボックス 143"/>
        <xdr:cNvSpPr txBox="1"/>
      </xdr:nvSpPr>
      <xdr:spPr>
        <a:xfrm>
          <a:off x="863111" y="918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84,727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2860</xdr:rowOff>
    </xdr:from>
    <xdr:to>
      <xdr:col>6</xdr:col>
      <xdr:colOff>510540</xdr:colOff>
      <xdr:row>78</xdr:row>
      <xdr:rowOff>79761</xdr:rowOff>
    </xdr:to>
    <xdr:cxnSp macro="">
      <xdr:nvCxnSpPr>
        <xdr:cNvPr id="166" name="直線コネクタ 165"/>
        <xdr:cNvCxnSpPr/>
      </xdr:nvCxnSpPr>
      <xdr:spPr>
        <a:xfrm flipV="1">
          <a:off x="4633595" y="12175810"/>
          <a:ext cx="1270" cy="1277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83588</xdr:rowOff>
    </xdr:from>
    <xdr:ext cx="469744" cy="259045"/>
    <xdr:sp macro="" textlink="">
      <xdr:nvSpPr>
        <xdr:cNvPr id="167" name="維持補修費最小値テキスト"/>
        <xdr:cNvSpPr txBox="1"/>
      </xdr:nvSpPr>
      <xdr:spPr>
        <a:xfrm>
          <a:off x="4686300" y="1345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1,311</a:t>
          </a:r>
          <a:endParaRPr kumimoji="1" lang="ja-JP" altLang="en-US" sz="1000" b="1">
            <a:latin typeface="ＭＳ Ｐゴシック"/>
          </a:endParaRPr>
        </a:p>
      </xdr:txBody>
    </xdr:sp>
    <xdr:clientData/>
  </xdr:oneCellAnchor>
  <xdr:twoCellAnchor>
    <xdr:from>
      <xdr:col>6</xdr:col>
      <xdr:colOff>422275</xdr:colOff>
      <xdr:row>78</xdr:row>
      <xdr:rowOff>79761</xdr:rowOff>
    </xdr:from>
    <xdr:to>
      <xdr:col>6</xdr:col>
      <xdr:colOff>600075</xdr:colOff>
      <xdr:row>78</xdr:row>
      <xdr:rowOff>79761</xdr:rowOff>
    </xdr:to>
    <xdr:cxnSp macro="">
      <xdr:nvCxnSpPr>
        <xdr:cNvPr id="168" name="直線コネクタ 167"/>
        <xdr:cNvCxnSpPr/>
      </xdr:nvCxnSpPr>
      <xdr:spPr>
        <a:xfrm>
          <a:off x="4546600" y="13452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120987</xdr:rowOff>
    </xdr:from>
    <xdr:ext cx="534377" cy="259045"/>
    <xdr:sp macro="" textlink="">
      <xdr:nvSpPr>
        <xdr:cNvPr id="169" name="維持補修費最大値テキスト"/>
        <xdr:cNvSpPr txBox="1"/>
      </xdr:nvSpPr>
      <xdr:spPr>
        <a:xfrm>
          <a:off x="4686300" y="1195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29,243</a:t>
          </a:r>
          <a:endParaRPr kumimoji="1" lang="ja-JP" altLang="en-US" sz="1000" b="1">
            <a:latin typeface="ＭＳ Ｐゴシック"/>
          </a:endParaRPr>
        </a:p>
      </xdr:txBody>
    </xdr:sp>
    <xdr:clientData/>
  </xdr:oneCellAnchor>
  <xdr:twoCellAnchor>
    <xdr:from>
      <xdr:col>6</xdr:col>
      <xdr:colOff>422275</xdr:colOff>
      <xdr:row>71</xdr:row>
      <xdr:rowOff>2860</xdr:rowOff>
    </xdr:from>
    <xdr:to>
      <xdr:col>6</xdr:col>
      <xdr:colOff>600075</xdr:colOff>
      <xdr:row>71</xdr:row>
      <xdr:rowOff>2860</xdr:rowOff>
    </xdr:to>
    <xdr:cxnSp macro="">
      <xdr:nvCxnSpPr>
        <xdr:cNvPr id="170" name="直線コネクタ 169"/>
        <xdr:cNvCxnSpPr/>
      </xdr:nvCxnSpPr>
      <xdr:spPr>
        <a:xfrm>
          <a:off x="4546600" y="121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148524</xdr:rowOff>
    </xdr:from>
    <xdr:to>
      <xdr:col>6</xdr:col>
      <xdr:colOff>511175</xdr:colOff>
      <xdr:row>76</xdr:row>
      <xdr:rowOff>151039</xdr:rowOff>
    </xdr:to>
    <xdr:cxnSp macro="">
      <xdr:nvCxnSpPr>
        <xdr:cNvPr id="171" name="直線コネクタ 170"/>
        <xdr:cNvCxnSpPr/>
      </xdr:nvCxnSpPr>
      <xdr:spPr>
        <a:xfrm>
          <a:off x="3797300" y="13178724"/>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124843</xdr:rowOff>
    </xdr:from>
    <xdr:ext cx="469744" cy="259045"/>
    <xdr:sp macro="" textlink="">
      <xdr:nvSpPr>
        <xdr:cNvPr id="172" name="維持補修費平均値テキスト"/>
        <xdr:cNvSpPr txBox="1"/>
      </xdr:nvSpPr>
      <xdr:spPr>
        <a:xfrm>
          <a:off x="4686300" y="13155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146416</xdr:rowOff>
    </xdr:from>
    <xdr:to>
      <xdr:col>6</xdr:col>
      <xdr:colOff>561975</xdr:colOff>
      <xdr:row>77</xdr:row>
      <xdr:rowOff>76566</xdr:rowOff>
    </xdr:to>
    <xdr:sp macro="" textlink="">
      <xdr:nvSpPr>
        <xdr:cNvPr id="173" name="フローチャート : 判断 172"/>
        <xdr:cNvSpPr/>
      </xdr:nvSpPr>
      <xdr:spPr>
        <a:xfrm>
          <a:off x="4584700" y="1317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148524</xdr:rowOff>
    </xdr:from>
    <xdr:to>
      <xdr:col>5</xdr:col>
      <xdr:colOff>358775</xdr:colOff>
      <xdr:row>76</xdr:row>
      <xdr:rowOff>156570</xdr:rowOff>
    </xdr:to>
    <xdr:cxnSp macro="">
      <xdr:nvCxnSpPr>
        <xdr:cNvPr id="174" name="直線コネクタ 173"/>
        <xdr:cNvCxnSpPr/>
      </xdr:nvCxnSpPr>
      <xdr:spPr>
        <a:xfrm flipV="1">
          <a:off x="2908300" y="13178724"/>
          <a:ext cx="889000" cy="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166762</xdr:rowOff>
    </xdr:from>
    <xdr:to>
      <xdr:col>5</xdr:col>
      <xdr:colOff>409575</xdr:colOff>
      <xdr:row>77</xdr:row>
      <xdr:rowOff>96912</xdr:rowOff>
    </xdr:to>
    <xdr:sp macro="" textlink="">
      <xdr:nvSpPr>
        <xdr:cNvPr id="175" name="フローチャート : 判断 174"/>
        <xdr:cNvSpPr/>
      </xdr:nvSpPr>
      <xdr:spPr>
        <a:xfrm>
          <a:off x="3746500" y="1319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88039</xdr:rowOff>
    </xdr:from>
    <xdr:ext cx="469744" cy="259045"/>
    <xdr:sp macro="" textlink="">
      <xdr:nvSpPr>
        <xdr:cNvPr id="176" name="テキスト ボックス 175"/>
        <xdr:cNvSpPr txBox="1"/>
      </xdr:nvSpPr>
      <xdr:spPr>
        <a:xfrm>
          <a:off x="3562427" y="13289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5,797</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156570</xdr:rowOff>
    </xdr:from>
    <xdr:to>
      <xdr:col>4</xdr:col>
      <xdr:colOff>155575</xdr:colOff>
      <xdr:row>77</xdr:row>
      <xdr:rowOff>4186</xdr:rowOff>
    </xdr:to>
    <xdr:cxnSp macro="">
      <xdr:nvCxnSpPr>
        <xdr:cNvPr id="177" name="直線コネクタ 176"/>
        <xdr:cNvCxnSpPr/>
      </xdr:nvCxnSpPr>
      <xdr:spPr>
        <a:xfrm flipV="1">
          <a:off x="2019300" y="13186770"/>
          <a:ext cx="889000" cy="1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120766</xdr:rowOff>
    </xdr:from>
    <xdr:to>
      <xdr:col>4</xdr:col>
      <xdr:colOff>206375</xdr:colOff>
      <xdr:row>77</xdr:row>
      <xdr:rowOff>50916</xdr:rowOff>
    </xdr:to>
    <xdr:sp macro="" textlink="">
      <xdr:nvSpPr>
        <xdr:cNvPr id="178" name="フローチャート : 判断 177"/>
        <xdr:cNvSpPr/>
      </xdr:nvSpPr>
      <xdr:spPr>
        <a:xfrm>
          <a:off x="2857500" y="131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42043</xdr:rowOff>
    </xdr:from>
    <xdr:ext cx="469744" cy="259045"/>
    <xdr:sp macro="" textlink="">
      <xdr:nvSpPr>
        <xdr:cNvPr id="179" name="テキスト ボックス 178"/>
        <xdr:cNvSpPr txBox="1"/>
      </xdr:nvSpPr>
      <xdr:spPr>
        <a:xfrm>
          <a:off x="2673427" y="1324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4186</xdr:rowOff>
    </xdr:from>
    <xdr:to>
      <xdr:col>2</xdr:col>
      <xdr:colOff>638175</xdr:colOff>
      <xdr:row>77</xdr:row>
      <xdr:rowOff>20554</xdr:rowOff>
    </xdr:to>
    <xdr:cxnSp macro="">
      <xdr:nvCxnSpPr>
        <xdr:cNvPr id="180" name="直線コネクタ 179"/>
        <xdr:cNvCxnSpPr/>
      </xdr:nvCxnSpPr>
      <xdr:spPr>
        <a:xfrm flipV="1">
          <a:off x="1130300" y="13205836"/>
          <a:ext cx="889000" cy="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156017</xdr:rowOff>
    </xdr:from>
    <xdr:to>
      <xdr:col>3</xdr:col>
      <xdr:colOff>3175</xdr:colOff>
      <xdr:row>77</xdr:row>
      <xdr:rowOff>86167</xdr:rowOff>
    </xdr:to>
    <xdr:sp macro="" textlink="">
      <xdr:nvSpPr>
        <xdr:cNvPr id="181" name="フローチャート : 判断 180"/>
        <xdr:cNvSpPr/>
      </xdr:nvSpPr>
      <xdr:spPr>
        <a:xfrm>
          <a:off x="1968500" y="1318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77294</xdr:rowOff>
    </xdr:from>
    <xdr:ext cx="469744" cy="259045"/>
    <xdr:sp macro="" textlink="">
      <xdr:nvSpPr>
        <xdr:cNvPr id="182" name="テキスト ボックス 181"/>
        <xdr:cNvSpPr txBox="1"/>
      </xdr:nvSpPr>
      <xdr:spPr>
        <a:xfrm>
          <a:off x="1784427" y="1327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152360</xdr:rowOff>
    </xdr:from>
    <xdr:to>
      <xdr:col>1</xdr:col>
      <xdr:colOff>485775</xdr:colOff>
      <xdr:row>77</xdr:row>
      <xdr:rowOff>82510</xdr:rowOff>
    </xdr:to>
    <xdr:sp macro="" textlink="">
      <xdr:nvSpPr>
        <xdr:cNvPr id="183" name="フローチャート : 判断 182"/>
        <xdr:cNvSpPr/>
      </xdr:nvSpPr>
      <xdr:spPr>
        <a:xfrm>
          <a:off x="1079500" y="1318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73637</xdr:rowOff>
    </xdr:from>
    <xdr:ext cx="469744" cy="259045"/>
    <xdr:sp macro="" textlink="">
      <xdr:nvSpPr>
        <xdr:cNvPr id="184" name="テキスト ボックス 183"/>
        <xdr:cNvSpPr txBox="1"/>
      </xdr:nvSpPr>
      <xdr:spPr>
        <a:xfrm>
          <a:off x="895427" y="1327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100239</xdr:rowOff>
    </xdr:from>
    <xdr:to>
      <xdr:col>6</xdr:col>
      <xdr:colOff>561975</xdr:colOff>
      <xdr:row>77</xdr:row>
      <xdr:rowOff>30389</xdr:rowOff>
    </xdr:to>
    <xdr:sp macro="" textlink="">
      <xdr:nvSpPr>
        <xdr:cNvPr id="190" name="円/楕円 189"/>
        <xdr:cNvSpPr/>
      </xdr:nvSpPr>
      <xdr:spPr>
        <a:xfrm>
          <a:off x="4584700" y="1313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123116</xdr:rowOff>
    </xdr:from>
    <xdr:ext cx="469744" cy="259045"/>
    <xdr:sp macro="" textlink="">
      <xdr:nvSpPr>
        <xdr:cNvPr id="191" name="維持補修費該当値テキスト"/>
        <xdr:cNvSpPr txBox="1"/>
      </xdr:nvSpPr>
      <xdr:spPr>
        <a:xfrm>
          <a:off x="4686300" y="1298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7,252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97724</xdr:rowOff>
    </xdr:from>
    <xdr:to>
      <xdr:col>5</xdr:col>
      <xdr:colOff>409575</xdr:colOff>
      <xdr:row>77</xdr:row>
      <xdr:rowOff>27874</xdr:rowOff>
    </xdr:to>
    <xdr:sp macro="" textlink="">
      <xdr:nvSpPr>
        <xdr:cNvPr id="192" name="円/楕円 191"/>
        <xdr:cNvSpPr/>
      </xdr:nvSpPr>
      <xdr:spPr>
        <a:xfrm>
          <a:off x="3746500" y="1312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44401</xdr:rowOff>
    </xdr:from>
    <xdr:ext cx="469744" cy="259045"/>
    <xdr:sp macro="" textlink="">
      <xdr:nvSpPr>
        <xdr:cNvPr id="193" name="テキスト ボックス 192"/>
        <xdr:cNvSpPr txBox="1"/>
      </xdr:nvSpPr>
      <xdr:spPr>
        <a:xfrm>
          <a:off x="3562427" y="1290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105770</xdr:rowOff>
    </xdr:from>
    <xdr:to>
      <xdr:col>4</xdr:col>
      <xdr:colOff>206375</xdr:colOff>
      <xdr:row>77</xdr:row>
      <xdr:rowOff>35920</xdr:rowOff>
    </xdr:to>
    <xdr:sp macro="" textlink="">
      <xdr:nvSpPr>
        <xdr:cNvPr id="194" name="円/楕円 193"/>
        <xdr:cNvSpPr/>
      </xdr:nvSpPr>
      <xdr:spPr>
        <a:xfrm>
          <a:off x="2857500" y="1313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52448</xdr:rowOff>
    </xdr:from>
    <xdr:ext cx="469744" cy="259045"/>
    <xdr:sp macro="" textlink="">
      <xdr:nvSpPr>
        <xdr:cNvPr id="195" name="テキスト ボックス 194"/>
        <xdr:cNvSpPr txBox="1"/>
      </xdr:nvSpPr>
      <xdr:spPr>
        <a:xfrm>
          <a:off x="2673427" y="1291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124836</xdr:rowOff>
    </xdr:from>
    <xdr:to>
      <xdr:col>3</xdr:col>
      <xdr:colOff>3175</xdr:colOff>
      <xdr:row>77</xdr:row>
      <xdr:rowOff>54986</xdr:rowOff>
    </xdr:to>
    <xdr:sp macro="" textlink="">
      <xdr:nvSpPr>
        <xdr:cNvPr id="196" name="円/楕円 195"/>
        <xdr:cNvSpPr/>
      </xdr:nvSpPr>
      <xdr:spPr>
        <a:xfrm>
          <a:off x="1968500" y="1315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71513</xdr:rowOff>
    </xdr:from>
    <xdr:ext cx="469744" cy="259045"/>
    <xdr:sp macro="" textlink="">
      <xdr:nvSpPr>
        <xdr:cNvPr id="197" name="テキスト ボックス 196"/>
        <xdr:cNvSpPr txBox="1"/>
      </xdr:nvSpPr>
      <xdr:spPr>
        <a:xfrm>
          <a:off x="1784427" y="1293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6,714</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141204</xdr:rowOff>
    </xdr:from>
    <xdr:to>
      <xdr:col>1</xdr:col>
      <xdr:colOff>485775</xdr:colOff>
      <xdr:row>77</xdr:row>
      <xdr:rowOff>71354</xdr:rowOff>
    </xdr:to>
    <xdr:sp macro="" textlink="">
      <xdr:nvSpPr>
        <xdr:cNvPr id="198" name="円/楕円 197"/>
        <xdr:cNvSpPr/>
      </xdr:nvSpPr>
      <xdr:spPr>
        <a:xfrm>
          <a:off x="1079500" y="1317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87881</xdr:rowOff>
    </xdr:from>
    <xdr:ext cx="469744" cy="259045"/>
    <xdr:sp macro="" textlink="">
      <xdr:nvSpPr>
        <xdr:cNvPr id="199" name="テキスト ボックス 198"/>
        <xdr:cNvSpPr txBox="1"/>
      </xdr:nvSpPr>
      <xdr:spPr>
        <a:xfrm>
          <a:off x="895427" y="12946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2" name="テキスト ボックス 21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34351</xdr:rowOff>
    </xdr:from>
    <xdr:to>
      <xdr:col>6</xdr:col>
      <xdr:colOff>510540</xdr:colOff>
      <xdr:row>98</xdr:row>
      <xdr:rowOff>98571</xdr:rowOff>
    </xdr:to>
    <xdr:cxnSp macro="">
      <xdr:nvCxnSpPr>
        <xdr:cNvPr id="222" name="直線コネクタ 221"/>
        <xdr:cNvCxnSpPr/>
      </xdr:nvCxnSpPr>
      <xdr:spPr>
        <a:xfrm flipV="1">
          <a:off x="4633595" y="15464851"/>
          <a:ext cx="1270" cy="143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102398</xdr:rowOff>
    </xdr:from>
    <xdr:ext cx="534377" cy="259045"/>
    <xdr:sp macro="" textlink="">
      <xdr:nvSpPr>
        <xdr:cNvPr id="223" name="扶助費最小値テキスト"/>
        <xdr:cNvSpPr txBox="1"/>
      </xdr:nvSpPr>
      <xdr:spPr>
        <a:xfrm>
          <a:off x="4686300" y="1690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54,498</a:t>
          </a:r>
          <a:endParaRPr kumimoji="1" lang="ja-JP" altLang="en-US" sz="1000" b="1">
            <a:latin typeface="ＭＳ Ｐゴシック"/>
          </a:endParaRPr>
        </a:p>
      </xdr:txBody>
    </xdr:sp>
    <xdr:clientData/>
  </xdr:oneCellAnchor>
  <xdr:twoCellAnchor>
    <xdr:from>
      <xdr:col>6</xdr:col>
      <xdr:colOff>422275</xdr:colOff>
      <xdr:row>98</xdr:row>
      <xdr:rowOff>98571</xdr:rowOff>
    </xdr:from>
    <xdr:to>
      <xdr:col>6</xdr:col>
      <xdr:colOff>600075</xdr:colOff>
      <xdr:row>98</xdr:row>
      <xdr:rowOff>98571</xdr:rowOff>
    </xdr:to>
    <xdr:cxnSp macro="">
      <xdr:nvCxnSpPr>
        <xdr:cNvPr id="224" name="直線コネクタ 223"/>
        <xdr:cNvCxnSpPr/>
      </xdr:nvCxnSpPr>
      <xdr:spPr>
        <a:xfrm>
          <a:off x="4546600" y="1690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152478</xdr:rowOff>
    </xdr:from>
    <xdr:ext cx="599010" cy="259045"/>
    <xdr:sp macro="" textlink="">
      <xdr:nvSpPr>
        <xdr:cNvPr id="225" name="扶助費最大値テキスト"/>
        <xdr:cNvSpPr txBox="1"/>
      </xdr:nvSpPr>
      <xdr:spPr>
        <a:xfrm>
          <a:off x="4686300" y="1524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211,521</a:t>
          </a:r>
          <a:endParaRPr kumimoji="1" lang="ja-JP" altLang="en-US" sz="1000" b="1">
            <a:latin typeface="ＭＳ Ｐゴシック"/>
          </a:endParaRPr>
        </a:p>
      </xdr:txBody>
    </xdr:sp>
    <xdr:clientData/>
  </xdr:oneCellAnchor>
  <xdr:twoCellAnchor>
    <xdr:from>
      <xdr:col>6</xdr:col>
      <xdr:colOff>422275</xdr:colOff>
      <xdr:row>90</xdr:row>
      <xdr:rowOff>34351</xdr:rowOff>
    </xdr:from>
    <xdr:to>
      <xdr:col>6</xdr:col>
      <xdr:colOff>600075</xdr:colOff>
      <xdr:row>90</xdr:row>
      <xdr:rowOff>34351</xdr:rowOff>
    </xdr:to>
    <xdr:cxnSp macro="">
      <xdr:nvCxnSpPr>
        <xdr:cNvPr id="226" name="直線コネクタ 225"/>
        <xdr:cNvCxnSpPr/>
      </xdr:nvCxnSpPr>
      <xdr:spPr>
        <a:xfrm>
          <a:off x="4546600" y="1546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98799</xdr:rowOff>
    </xdr:from>
    <xdr:to>
      <xdr:col>6</xdr:col>
      <xdr:colOff>511175</xdr:colOff>
      <xdr:row>97</xdr:row>
      <xdr:rowOff>86299</xdr:rowOff>
    </xdr:to>
    <xdr:cxnSp macro="">
      <xdr:nvCxnSpPr>
        <xdr:cNvPr id="227" name="直線コネクタ 226"/>
        <xdr:cNvCxnSpPr/>
      </xdr:nvCxnSpPr>
      <xdr:spPr>
        <a:xfrm flipV="1">
          <a:off x="3797300" y="16557999"/>
          <a:ext cx="838200" cy="15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45976</xdr:rowOff>
    </xdr:from>
    <xdr:ext cx="599010" cy="259045"/>
    <xdr:sp macro="" textlink="">
      <xdr:nvSpPr>
        <xdr:cNvPr id="228" name="扶助費平均値テキスト"/>
        <xdr:cNvSpPr txBox="1"/>
      </xdr:nvSpPr>
      <xdr:spPr>
        <a:xfrm>
          <a:off x="4686300" y="16162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113,446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23099</xdr:rowOff>
    </xdr:from>
    <xdr:to>
      <xdr:col>6</xdr:col>
      <xdr:colOff>561975</xdr:colOff>
      <xdr:row>95</xdr:row>
      <xdr:rowOff>124699</xdr:rowOff>
    </xdr:to>
    <xdr:sp macro="" textlink="">
      <xdr:nvSpPr>
        <xdr:cNvPr id="229" name="フローチャート : 判断 228"/>
        <xdr:cNvSpPr/>
      </xdr:nvSpPr>
      <xdr:spPr>
        <a:xfrm>
          <a:off x="4584700" y="163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73151</xdr:rowOff>
    </xdr:from>
    <xdr:to>
      <xdr:col>5</xdr:col>
      <xdr:colOff>358775</xdr:colOff>
      <xdr:row>97</xdr:row>
      <xdr:rowOff>86299</xdr:rowOff>
    </xdr:to>
    <xdr:cxnSp macro="">
      <xdr:nvCxnSpPr>
        <xdr:cNvPr id="230" name="直線コネクタ 229"/>
        <xdr:cNvCxnSpPr/>
      </xdr:nvCxnSpPr>
      <xdr:spPr>
        <a:xfrm>
          <a:off x="2908300" y="16703801"/>
          <a:ext cx="889000" cy="1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99169</xdr:rowOff>
    </xdr:from>
    <xdr:to>
      <xdr:col>5</xdr:col>
      <xdr:colOff>409575</xdr:colOff>
      <xdr:row>96</xdr:row>
      <xdr:rowOff>29319</xdr:rowOff>
    </xdr:to>
    <xdr:sp macro="" textlink="">
      <xdr:nvSpPr>
        <xdr:cNvPr id="231" name="フローチャート : 判断 230"/>
        <xdr:cNvSpPr/>
      </xdr:nvSpPr>
      <xdr:spPr>
        <a:xfrm>
          <a:off x="3746500" y="1638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45846</xdr:rowOff>
    </xdr:from>
    <xdr:ext cx="599010" cy="259045"/>
    <xdr:sp macro="" textlink="">
      <xdr:nvSpPr>
        <xdr:cNvPr id="232" name="テキスト ボックス 231"/>
        <xdr:cNvSpPr txBox="1"/>
      </xdr:nvSpPr>
      <xdr:spPr>
        <a:xfrm>
          <a:off x="3497794" y="16162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105,127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73151</xdr:rowOff>
    </xdr:from>
    <xdr:to>
      <xdr:col>4</xdr:col>
      <xdr:colOff>155575</xdr:colOff>
      <xdr:row>97</xdr:row>
      <xdr:rowOff>134040</xdr:rowOff>
    </xdr:to>
    <xdr:cxnSp macro="">
      <xdr:nvCxnSpPr>
        <xdr:cNvPr id="233" name="直線コネクタ 232"/>
        <xdr:cNvCxnSpPr/>
      </xdr:nvCxnSpPr>
      <xdr:spPr>
        <a:xfrm flipV="1">
          <a:off x="2019300" y="16703801"/>
          <a:ext cx="889000" cy="6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104034</xdr:rowOff>
    </xdr:from>
    <xdr:to>
      <xdr:col>4</xdr:col>
      <xdr:colOff>206375</xdr:colOff>
      <xdr:row>97</xdr:row>
      <xdr:rowOff>34184</xdr:rowOff>
    </xdr:to>
    <xdr:sp macro="" textlink="">
      <xdr:nvSpPr>
        <xdr:cNvPr id="234" name="フローチャート : 判断 233"/>
        <xdr:cNvSpPr/>
      </xdr:nvSpPr>
      <xdr:spPr>
        <a:xfrm>
          <a:off x="2857500" y="1656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50711</xdr:rowOff>
    </xdr:from>
    <xdr:ext cx="534377" cy="259045"/>
    <xdr:sp macro="" textlink="">
      <xdr:nvSpPr>
        <xdr:cNvPr id="235" name="テキスト ボックス 234"/>
        <xdr:cNvSpPr txBox="1"/>
      </xdr:nvSpPr>
      <xdr:spPr>
        <a:xfrm>
          <a:off x="2641111" y="1633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123076</xdr:rowOff>
    </xdr:from>
    <xdr:to>
      <xdr:col>2</xdr:col>
      <xdr:colOff>638175</xdr:colOff>
      <xdr:row>97</xdr:row>
      <xdr:rowOff>134040</xdr:rowOff>
    </xdr:to>
    <xdr:cxnSp macro="">
      <xdr:nvCxnSpPr>
        <xdr:cNvPr id="236" name="直線コネクタ 235"/>
        <xdr:cNvCxnSpPr/>
      </xdr:nvCxnSpPr>
      <xdr:spPr>
        <a:xfrm>
          <a:off x="1130300" y="16753726"/>
          <a:ext cx="889000" cy="1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159392</xdr:rowOff>
    </xdr:from>
    <xdr:to>
      <xdr:col>3</xdr:col>
      <xdr:colOff>3175</xdr:colOff>
      <xdr:row>97</xdr:row>
      <xdr:rowOff>89542</xdr:rowOff>
    </xdr:to>
    <xdr:sp macro="" textlink="">
      <xdr:nvSpPr>
        <xdr:cNvPr id="237" name="フローチャート : 判断 236"/>
        <xdr:cNvSpPr/>
      </xdr:nvSpPr>
      <xdr:spPr>
        <a:xfrm>
          <a:off x="1968500" y="1661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106069</xdr:rowOff>
    </xdr:from>
    <xdr:ext cx="534377" cy="259045"/>
    <xdr:sp macro="" textlink="">
      <xdr:nvSpPr>
        <xdr:cNvPr id="238" name="テキスト ボックス 237"/>
        <xdr:cNvSpPr txBox="1"/>
      </xdr:nvSpPr>
      <xdr:spPr>
        <a:xfrm>
          <a:off x="1752111" y="1639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5717</xdr:rowOff>
    </xdr:from>
    <xdr:to>
      <xdr:col>1</xdr:col>
      <xdr:colOff>485775</xdr:colOff>
      <xdr:row>97</xdr:row>
      <xdr:rowOff>107317</xdr:rowOff>
    </xdr:to>
    <xdr:sp macro="" textlink="">
      <xdr:nvSpPr>
        <xdr:cNvPr id="239" name="フローチャート : 判断 238"/>
        <xdr:cNvSpPr/>
      </xdr:nvSpPr>
      <xdr:spPr>
        <a:xfrm>
          <a:off x="1079500" y="166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123844</xdr:rowOff>
    </xdr:from>
    <xdr:ext cx="534377" cy="259045"/>
    <xdr:sp macro="" textlink="">
      <xdr:nvSpPr>
        <xdr:cNvPr id="240" name="テキスト ボックス 239"/>
        <xdr:cNvSpPr txBox="1"/>
      </xdr:nvSpPr>
      <xdr:spPr>
        <a:xfrm>
          <a:off x="863111" y="1641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47999</xdr:rowOff>
    </xdr:from>
    <xdr:to>
      <xdr:col>6</xdr:col>
      <xdr:colOff>561975</xdr:colOff>
      <xdr:row>96</xdr:row>
      <xdr:rowOff>149599</xdr:rowOff>
    </xdr:to>
    <xdr:sp macro="" textlink="">
      <xdr:nvSpPr>
        <xdr:cNvPr id="246" name="円/楕円 245"/>
        <xdr:cNvSpPr/>
      </xdr:nvSpPr>
      <xdr:spPr>
        <a:xfrm>
          <a:off x="4584700" y="1650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26426</xdr:rowOff>
    </xdr:from>
    <xdr:ext cx="534377" cy="259045"/>
    <xdr:sp macro="" textlink="">
      <xdr:nvSpPr>
        <xdr:cNvPr id="247" name="扶助費該当値テキスト"/>
        <xdr:cNvSpPr txBox="1"/>
      </xdr:nvSpPr>
      <xdr:spPr>
        <a:xfrm>
          <a:off x="4686300" y="1648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91,973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35499</xdr:rowOff>
    </xdr:from>
    <xdr:to>
      <xdr:col>5</xdr:col>
      <xdr:colOff>409575</xdr:colOff>
      <xdr:row>97</xdr:row>
      <xdr:rowOff>137099</xdr:rowOff>
    </xdr:to>
    <xdr:sp macro="" textlink="">
      <xdr:nvSpPr>
        <xdr:cNvPr id="248" name="円/楕円 247"/>
        <xdr:cNvSpPr/>
      </xdr:nvSpPr>
      <xdr:spPr>
        <a:xfrm>
          <a:off x="3746500" y="1666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128226</xdr:rowOff>
    </xdr:from>
    <xdr:ext cx="534377" cy="259045"/>
    <xdr:sp macro="" textlink="">
      <xdr:nvSpPr>
        <xdr:cNvPr id="249" name="テキスト ボックス 248"/>
        <xdr:cNvSpPr txBox="1"/>
      </xdr:nvSpPr>
      <xdr:spPr>
        <a:xfrm>
          <a:off x="3530111" y="1675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74,590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22351</xdr:rowOff>
    </xdr:from>
    <xdr:to>
      <xdr:col>4</xdr:col>
      <xdr:colOff>206375</xdr:colOff>
      <xdr:row>97</xdr:row>
      <xdr:rowOff>123951</xdr:rowOff>
    </xdr:to>
    <xdr:sp macro="" textlink="">
      <xdr:nvSpPr>
        <xdr:cNvPr id="250" name="円/楕円 249"/>
        <xdr:cNvSpPr/>
      </xdr:nvSpPr>
      <xdr:spPr>
        <a:xfrm>
          <a:off x="2857500" y="1665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115078</xdr:rowOff>
    </xdr:from>
    <xdr:ext cx="534377" cy="259045"/>
    <xdr:sp macro="" textlink="">
      <xdr:nvSpPr>
        <xdr:cNvPr id="251" name="テキスト ボックス 250"/>
        <xdr:cNvSpPr txBox="1"/>
      </xdr:nvSpPr>
      <xdr:spPr>
        <a:xfrm>
          <a:off x="2641111" y="1674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76,028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83240</xdr:rowOff>
    </xdr:from>
    <xdr:to>
      <xdr:col>3</xdr:col>
      <xdr:colOff>3175</xdr:colOff>
      <xdr:row>98</xdr:row>
      <xdr:rowOff>13390</xdr:rowOff>
    </xdr:to>
    <xdr:sp macro="" textlink="">
      <xdr:nvSpPr>
        <xdr:cNvPr id="252" name="円/楕円 251"/>
        <xdr:cNvSpPr/>
      </xdr:nvSpPr>
      <xdr:spPr>
        <a:xfrm>
          <a:off x="1968500" y="1671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4517</xdr:rowOff>
    </xdr:from>
    <xdr:ext cx="534377" cy="259045"/>
    <xdr:sp macro="" textlink="">
      <xdr:nvSpPr>
        <xdr:cNvPr id="253" name="テキスト ボックス 252"/>
        <xdr:cNvSpPr txBox="1"/>
      </xdr:nvSpPr>
      <xdr:spPr>
        <a:xfrm>
          <a:off x="1752111" y="1680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69,369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72276</xdr:rowOff>
    </xdr:from>
    <xdr:to>
      <xdr:col>1</xdr:col>
      <xdr:colOff>485775</xdr:colOff>
      <xdr:row>98</xdr:row>
      <xdr:rowOff>2426</xdr:rowOff>
    </xdr:to>
    <xdr:sp macro="" textlink="">
      <xdr:nvSpPr>
        <xdr:cNvPr id="254" name="円/楕円 253"/>
        <xdr:cNvSpPr/>
      </xdr:nvSpPr>
      <xdr:spPr>
        <a:xfrm>
          <a:off x="1079500" y="1670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165003</xdr:rowOff>
    </xdr:from>
    <xdr:ext cx="534377" cy="259045"/>
    <xdr:sp macro="" textlink="">
      <xdr:nvSpPr>
        <xdr:cNvPr id="255" name="テキスト ボックス 254"/>
        <xdr:cNvSpPr txBox="1"/>
      </xdr:nvSpPr>
      <xdr:spPr>
        <a:xfrm>
          <a:off x="863111" y="1679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70,568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47,612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66" name="テキスト ボックス 265"/>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67" name="直線コネクタ 26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68" name="テキスト ボックス 267"/>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9" name="直線コネクタ 26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0" name="テキスト ボックス 26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1" name="直線コネクタ 27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2" name="テキスト ボックス 27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3" name="直線コネクタ 27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4" name="テキスト ボックス 273"/>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5" name="直線コネクタ 27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6" name="テキスト ボックス 27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7" name="直線コネクタ 27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78" name="テキスト ボックス 27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126376</xdr:rowOff>
    </xdr:from>
    <xdr:to>
      <xdr:col>15</xdr:col>
      <xdr:colOff>180340</xdr:colOff>
      <xdr:row>39</xdr:row>
      <xdr:rowOff>114609</xdr:rowOff>
    </xdr:to>
    <xdr:cxnSp macro="">
      <xdr:nvCxnSpPr>
        <xdr:cNvPr id="282" name="直線コネクタ 281"/>
        <xdr:cNvCxnSpPr/>
      </xdr:nvCxnSpPr>
      <xdr:spPr>
        <a:xfrm flipV="1">
          <a:off x="10475595" y="5269876"/>
          <a:ext cx="1270" cy="1531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118436</xdr:rowOff>
    </xdr:from>
    <xdr:ext cx="534377" cy="259045"/>
    <xdr:sp macro="" textlink="">
      <xdr:nvSpPr>
        <xdr:cNvPr id="283" name="補助費等最小値テキスト"/>
        <xdr:cNvSpPr txBox="1"/>
      </xdr:nvSpPr>
      <xdr:spPr>
        <a:xfrm>
          <a:off x="10528300" y="680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28,555</a:t>
          </a:r>
          <a:endParaRPr kumimoji="1" lang="ja-JP" altLang="en-US" sz="1000" b="1">
            <a:latin typeface="ＭＳ Ｐゴシック"/>
          </a:endParaRPr>
        </a:p>
      </xdr:txBody>
    </xdr:sp>
    <xdr:clientData/>
  </xdr:oneCellAnchor>
  <xdr:twoCellAnchor>
    <xdr:from>
      <xdr:col>15</xdr:col>
      <xdr:colOff>92075</xdr:colOff>
      <xdr:row>39</xdr:row>
      <xdr:rowOff>114609</xdr:rowOff>
    </xdr:from>
    <xdr:to>
      <xdr:col>15</xdr:col>
      <xdr:colOff>269875</xdr:colOff>
      <xdr:row>39</xdr:row>
      <xdr:rowOff>114609</xdr:rowOff>
    </xdr:to>
    <xdr:cxnSp macro="">
      <xdr:nvCxnSpPr>
        <xdr:cNvPr id="284" name="直線コネクタ 283"/>
        <xdr:cNvCxnSpPr/>
      </xdr:nvCxnSpPr>
      <xdr:spPr>
        <a:xfrm>
          <a:off x="10388600" y="6801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73053</xdr:rowOff>
    </xdr:from>
    <xdr:ext cx="599010" cy="259045"/>
    <xdr:sp macro="" textlink="">
      <xdr:nvSpPr>
        <xdr:cNvPr id="285" name="補助費等最大値テキスト"/>
        <xdr:cNvSpPr txBox="1"/>
      </xdr:nvSpPr>
      <xdr:spPr>
        <a:xfrm>
          <a:off x="10528300" y="504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169,224</a:t>
          </a:r>
          <a:endParaRPr kumimoji="1" lang="ja-JP" altLang="en-US" sz="1000" b="1">
            <a:latin typeface="ＭＳ Ｐゴシック"/>
          </a:endParaRPr>
        </a:p>
      </xdr:txBody>
    </xdr:sp>
    <xdr:clientData/>
  </xdr:oneCellAnchor>
  <xdr:twoCellAnchor>
    <xdr:from>
      <xdr:col>15</xdr:col>
      <xdr:colOff>92075</xdr:colOff>
      <xdr:row>30</xdr:row>
      <xdr:rowOff>126376</xdr:rowOff>
    </xdr:from>
    <xdr:to>
      <xdr:col>15</xdr:col>
      <xdr:colOff>269875</xdr:colOff>
      <xdr:row>30</xdr:row>
      <xdr:rowOff>126376</xdr:rowOff>
    </xdr:to>
    <xdr:cxnSp macro="">
      <xdr:nvCxnSpPr>
        <xdr:cNvPr id="286" name="直線コネクタ 285"/>
        <xdr:cNvCxnSpPr/>
      </xdr:nvCxnSpPr>
      <xdr:spPr>
        <a:xfrm>
          <a:off x="10388600" y="5269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124134</xdr:rowOff>
    </xdr:from>
    <xdr:to>
      <xdr:col>15</xdr:col>
      <xdr:colOff>180975</xdr:colOff>
      <xdr:row>37</xdr:row>
      <xdr:rowOff>150781</xdr:rowOff>
    </xdr:to>
    <xdr:cxnSp macro="">
      <xdr:nvCxnSpPr>
        <xdr:cNvPr id="287" name="直線コネクタ 286"/>
        <xdr:cNvCxnSpPr/>
      </xdr:nvCxnSpPr>
      <xdr:spPr>
        <a:xfrm>
          <a:off x="9639300" y="6467784"/>
          <a:ext cx="838200" cy="2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92669</xdr:rowOff>
    </xdr:from>
    <xdr:ext cx="534377" cy="259045"/>
    <xdr:sp macro="" textlink="">
      <xdr:nvSpPr>
        <xdr:cNvPr id="288" name="補助費等平均値テキスト"/>
        <xdr:cNvSpPr txBox="1"/>
      </xdr:nvSpPr>
      <xdr:spPr>
        <a:xfrm>
          <a:off x="10528300" y="6436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55,422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114242</xdr:rowOff>
    </xdr:from>
    <xdr:to>
      <xdr:col>15</xdr:col>
      <xdr:colOff>231775</xdr:colOff>
      <xdr:row>38</xdr:row>
      <xdr:rowOff>44392</xdr:rowOff>
    </xdr:to>
    <xdr:sp macro="" textlink="">
      <xdr:nvSpPr>
        <xdr:cNvPr id="289" name="フローチャート : 判断 288"/>
        <xdr:cNvSpPr/>
      </xdr:nvSpPr>
      <xdr:spPr>
        <a:xfrm>
          <a:off x="10426700" y="64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124134</xdr:rowOff>
    </xdr:from>
    <xdr:to>
      <xdr:col>14</xdr:col>
      <xdr:colOff>28575</xdr:colOff>
      <xdr:row>38</xdr:row>
      <xdr:rowOff>23419</xdr:rowOff>
    </xdr:to>
    <xdr:cxnSp macro="">
      <xdr:nvCxnSpPr>
        <xdr:cNvPr id="290" name="直線コネクタ 289"/>
        <xdr:cNvCxnSpPr/>
      </xdr:nvCxnSpPr>
      <xdr:spPr>
        <a:xfrm flipV="1">
          <a:off x="8750300" y="6467784"/>
          <a:ext cx="889000" cy="7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82009</xdr:rowOff>
    </xdr:from>
    <xdr:to>
      <xdr:col>14</xdr:col>
      <xdr:colOff>79375</xdr:colOff>
      <xdr:row>38</xdr:row>
      <xdr:rowOff>12159</xdr:rowOff>
    </xdr:to>
    <xdr:sp macro="" textlink="">
      <xdr:nvSpPr>
        <xdr:cNvPr id="291" name="フローチャート : 判断 290"/>
        <xdr:cNvSpPr/>
      </xdr:nvSpPr>
      <xdr:spPr>
        <a:xfrm>
          <a:off x="9588500" y="642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3287</xdr:rowOff>
    </xdr:from>
    <xdr:ext cx="534377" cy="259045"/>
    <xdr:sp macro="" textlink="">
      <xdr:nvSpPr>
        <xdr:cNvPr id="292" name="テキスト ボックス 291"/>
        <xdr:cNvSpPr txBox="1"/>
      </xdr:nvSpPr>
      <xdr:spPr>
        <a:xfrm>
          <a:off x="9372111" y="651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58,383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23419</xdr:rowOff>
    </xdr:from>
    <xdr:to>
      <xdr:col>12</xdr:col>
      <xdr:colOff>511175</xdr:colOff>
      <xdr:row>38</xdr:row>
      <xdr:rowOff>67201</xdr:rowOff>
    </xdr:to>
    <xdr:cxnSp macro="">
      <xdr:nvCxnSpPr>
        <xdr:cNvPr id="293" name="直線コネクタ 292"/>
        <xdr:cNvCxnSpPr/>
      </xdr:nvCxnSpPr>
      <xdr:spPr>
        <a:xfrm flipV="1">
          <a:off x="7861300" y="6538519"/>
          <a:ext cx="889000" cy="4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66747</xdr:rowOff>
    </xdr:from>
    <xdr:to>
      <xdr:col>12</xdr:col>
      <xdr:colOff>561975</xdr:colOff>
      <xdr:row>37</xdr:row>
      <xdr:rowOff>168348</xdr:rowOff>
    </xdr:to>
    <xdr:sp macro="" textlink="">
      <xdr:nvSpPr>
        <xdr:cNvPr id="294" name="フローチャート : 判断 293"/>
        <xdr:cNvSpPr/>
      </xdr:nvSpPr>
      <xdr:spPr>
        <a:xfrm>
          <a:off x="8699500" y="64103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13424</xdr:rowOff>
    </xdr:from>
    <xdr:ext cx="534377" cy="259045"/>
    <xdr:sp macro="" textlink="">
      <xdr:nvSpPr>
        <xdr:cNvPr id="295" name="テキスト ボックス 294"/>
        <xdr:cNvSpPr txBox="1"/>
      </xdr:nvSpPr>
      <xdr:spPr>
        <a:xfrm>
          <a:off x="8483111" y="618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67201</xdr:rowOff>
    </xdr:from>
    <xdr:to>
      <xdr:col>11</xdr:col>
      <xdr:colOff>307975</xdr:colOff>
      <xdr:row>38</xdr:row>
      <xdr:rowOff>90148</xdr:rowOff>
    </xdr:to>
    <xdr:cxnSp macro="">
      <xdr:nvCxnSpPr>
        <xdr:cNvPr id="296" name="直線コネクタ 295"/>
        <xdr:cNvCxnSpPr/>
      </xdr:nvCxnSpPr>
      <xdr:spPr>
        <a:xfrm flipV="1">
          <a:off x="6972300" y="6582301"/>
          <a:ext cx="889000" cy="2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93984</xdr:rowOff>
    </xdr:from>
    <xdr:to>
      <xdr:col>11</xdr:col>
      <xdr:colOff>358775</xdr:colOff>
      <xdr:row>38</xdr:row>
      <xdr:rowOff>24133</xdr:rowOff>
    </xdr:to>
    <xdr:sp macro="" textlink="">
      <xdr:nvSpPr>
        <xdr:cNvPr id="297" name="フローチャート : 判断 296"/>
        <xdr:cNvSpPr/>
      </xdr:nvSpPr>
      <xdr:spPr>
        <a:xfrm>
          <a:off x="7810500" y="6437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40661</xdr:rowOff>
    </xdr:from>
    <xdr:ext cx="534377" cy="259045"/>
    <xdr:sp macro="" textlink="">
      <xdr:nvSpPr>
        <xdr:cNvPr id="298" name="テキスト ボックス 297"/>
        <xdr:cNvSpPr txBox="1"/>
      </xdr:nvSpPr>
      <xdr:spPr>
        <a:xfrm>
          <a:off x="7594111" y="621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102061</xdr:rowOff>
    </xdr:from>
    <xdr:to>
      <xdr:col>10</xdr:col>
      <xdr:colOff>155575</xdr:colOff>
      <xdr:row>38</xdr:row>
      <xdr:rowOff>32210</xdr:rowOff>
    </xdr:to>
    <xdr:sp macro="" textlink="">
      <xdr:nvSpPr>
        <xdr:cNvPr id="299" name="フローチャート : 判断 298"/>
        <xdr:cNvSpPr/>
      </xdr:nvSpPr>
      <xdr:spPr>
        <a:xfrm>
          <a:off x="6921500" y="644571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48738</xdr:rowOff>
    </xdr:from>
    <xdr:ext cx="534377" cy="259045"/>
    <xdr:sp macro="" textlink="">
      <xdr:nvSpPr>
        <xdr:cNvPr id="300" name="テキスト ボックス 299"/>
        <xdr:cNvSpPr txBox="1"/>
      </xdr:nvSpPr>
      <xdr:spPr>
        <a:xfrm>
          <a:off x="6705111" y="622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99981</xdr:rowOff>
    </xdr:from>
    <xdr:to>
      <xdr:col>15</xdr:col>
      <xdr:colOff>231775</xdr:colOff>
      <xdr:row>38</xdr:row>
      <xdr:rowOff>30131</xdr:rowOff>
    </xdr:to>
    <xdr:sp macro="" textlink="">
      <xdr:nvSpPr>
        <xdr:cNvPr id="306" name="円/楕円 305"/>
        <xdr:cNvSpPr/>
      </xdr:nvSpPr>
      <xdr:spPr>
        <a:xfrm>
          <a:off x="10426700" y="644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122858</xdr:rowOff>
    </xdr:from>
    <xdr:ext cx="534377" cy="259045"/>
    <xdr:sp macro="" textlink="">
      <xdr:nvSpPr>
        <xdr:cNvPr id="307" name="補助費等該当値テキスト"/>
        <xdr:cNvSpPr txBox="1"/>
      </xdr:nvSpPr>
      <xdr:spPr>
        <a:xfrm>
          <a:off x="10528300" y="629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56,732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73334</xdr:rowOff>
    </xdr:from>
    <xdr:to>
      <xdr:col>14</xdr:col>
      <xdr:colOff>79375</xdr:colOff>
      <xdr:row>38</xdr:row>
      <xdr:rowOff>3484</xdr:rowOff>
    </xdr:to>
    <xdr:sp macro="" textlink="">
      <xdr:nvSpPr>
        <xdr:cNvPr id="308" name="円/楕円 307"/>
        <xdr:cNvSpPr/>
      </xdr:nvSpPr>
      <xdr:spPr>
        <a:xfrm>
          <a:off x="9588500" y="641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20011</xdr:rowOff>
    </xdr:from>
    <xdr:ext cx="534377" cy="259045"/>
    <xdr:sp macro="" textlink="">
      <xdr:nvSpPr>
        <xdr:cNvPr id="309" name="テキスト ボックス 308"/>
        <xdr:cNvSpPr txBox="1"/>
      </xdr:nvSpPr>
      <xdr:spPr>
        <a:xfrm>
          <a:off x="9372111" y="61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59,180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144069</xdr:rowOff>
    </xdr:from>
    <xdr:to>
      <xdr:col>12</xdr:col>
      <xdr:colOff>561975</xdr:colOff>
      <xdr:row>38</xdr:row>
      <xdr:rowOff>74219</xdr:rowOff>
    </xdr:to>
    <xdr:sp macro="" textlink="">
      <xdr:nvSpPr>
        <xdr:cNvPr id="310" name="円/楕円 309"/>
        <xdr:cNvSpPr/>
      </xdr:nvSpPr>
      <xdr:spPr>
        <a:xfrm>
          <a:off x="8699500" y="648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65346</xdr:rowOff>
    </xdr:from>
    <xdr:ext cx="534377" cy="259045"/>
    <xdr:sp macro="" textlink="">
      <xdr:nvSpPr>
        <xdr:cNvPr id="311" name="テキスト ボックス 310"/>
        <xdr:cNvSpPr txBox="1"/>
      </xdr:nvSpPr>
      <xdr:spPr>
        <a:xfrm>
          <a:off x="8483111" y="658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52,682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16401</xdr:rowOff>
    </xdr:from>
    <xdr:to>
      <xdr:col>11</xdr:col>
      <xdr:colOff>358775</xdr:colOff>
      <xdr:row>38</xdr:row>
      <xdr:rowOff>118001</xdr:rowOff>
    </xdr:to>
    <xdr:sp macro="" textlink="">
      <xdr:nvSpPr>
        <xdr:cNvPr id="312" name="円/楕円 311"/>
        <xdr:cNvSpPr/>
      </xdr:nvSpPr>
      <xdr:spPr>
        <a:xfrm>
          <a:off x="7810500" y="653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109128</xdr:rowOff>
    </xdr:from>
    <xdr:ext cx="534377" cy="259045"/>
    <xdr:sp macro="" textlink="">
      <xdr:nvSpPr>
        <xdr:cNvPr id="313" name="テキスト ボックス 312"/>
        <xdr:cNvSpPr txBox="1"/>
      </xdr:nvSpPr>
      <xdr:spPr>
        <a:xfrm>
          <a:off x="7594111" y="66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48,660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39348</xdr:rowOff>
    </xdr:from>
    <xdr:to>
      <xdr:col>10</xdr:col>
      <xdr:colOff>155575</xdr:colOff>
      <xdr:row>38</xdr:row>
      <xdr:rowOff>140948</xdr:rowOff>
    </xdr:to>
    <xdr:sp macro="" textlink="">
      <xdr:nvSpPr>
        <xdr:cNvPr id="314" name="円/楕円 313"/>
        <xdr:cNvSpPr/>
      </xdr:nvSpPr>
      <xdr:spPr>
        <a:xfrm>
          <a:off x="6921500" y="655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132075</xdr:rowOff>
    </xdr:from>
    <xdr:ext cx="534377" cy="259045"/>
    <xdr:sp macro="" textlink="">
      <xdr:nvSpPr>
        <xdr:cNvPr id="315" name="テキスト ボックス 314"/>
        <xdr:cNvSpPr txBox="1"/>
      </xdr:nvSpPr>
      <xdr:spPr>
        <a:xfrm>
          <a:off x="6705111" y="664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46,552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47,157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29" name="テキスト ボックス 328"/>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1" name="テキスト ボックス 330"/>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3" name="テキスト ボックス 332"/>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5" name="テキスト ボックス 334"/>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7" name="テキスト ボックス 33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142042</xdr:rowOff>
    </xdr:from>
    <xdr:to>
      <xdr:col>15</xdr:col>
      <xdr:colOff>180340</xdr:colOff>
      <xdr:row>59</xdr:row>
      <xdr:rowOff>7785</xdr:rowOff>
    </xdr:to>
    <xdr:cxnSp macro="">
      <xdr:nvCxnSpPr>
        <xdr:cNvPr id="341" name="直線コネクタ 340"/>
        <xdr:cNvCxnSpPr/>
      </xdr:nvCxnSpPr>
      <xdr:spPr>
        <a:xfrm flipV="1">
          <a:off x="10475595" y="8714542"/>
          <a:ext cx="1270" cy="1408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11612</xdr:rowOff>
    </xdr:from>
    <xdr:ext cx="534377" cy="259045"/>
    <xdr:sp macro="" textlink="">
      <xdr:nvSpPr>
        <xdr:cNvPr id="342" name="普通建設事業費最小値テキスト"/>
        <xdr:cNvSpPr txBox="1"/>
      </xdr:nvSpPr>
      <xdr:spPr>
        <a:xfrm>
          <a:off x="10528300" y="101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27,894</a:t>
          </a:r>
          <a:endParaRPr kumimoji="1" lang="ja-JP" altLang="en-US" sz="1000" b="1">
            <a:latin typeface="ＭＳ Ｐゴシック"/>
          </a:endParaRPr>
        </a:p>
      </xdr:txBody>
    </xdr:sp>
    <xdr:clientData/>
  </xdr:oneCellAnchor>
  <xdr:twoCellAnchor>
    <xdr:from>
      <xdr:col>15</xdr:col>
      <xdr:colOff>92075</xdr:colOff>
      <xdr:row>59</xdr:row>
      <xdr:rowOff>7785</xdr:rowOff>
    </xdr:from>
    <xdr:to>
      <xdr:col>15</xdr:col>
      <xdr:colOff>269875</xdr:colOff>
      <xdr:row>59</xdr:row>
      <xdr:rowOff>7785</xdr:rowOff>
    </xdr:to>
    <xdr:cxnSp macro="">
      <xdr:nvCxnSpPr>
        <xdr:cNvPr id="343" name="直線コネクタ 342"/>
        <xdr:cNvCxnSpPr/>
      </xdr:nvCxnSpPr>
      <xdr:spPr>
        <a:xfrm>
          <a:off x="10388600" y="1012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88719</xdr:rowOff>
    </xdr:from>
    <xdr:ext cx="599010" cy="259045"/>
    <xdr:sp macro="" textlink="">
      <xdr:nvSpPr>
        <xdr:cNvPr id="344" name="普通建設事業費最大値テキスト"/>
        <xdr:cNvSpPr txBox="1"/>
      </xdr:nvSpPr>
      <xdr:spPr>
        <a:xfrm>
          <a:off x="10528300" y="8489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459,283</a:t>
          </a:r>
          <a:endParaRPr kumimoji="1" lang="ja-JP" altLang="en-US" sz="1000" b="1">
            <a:latin typeface="ＭＳ Ｐゴシック"/>
          </a:endParaRPr>
        </a:p>
      </xdr:txBody>
    </xdr:sp>
    <xdr:clientData/>
  </xdr:oneCellAnchor>
  <xdr:twoCellAnchor>
    <xdr:from>
      <xdr:col>15</xdr:col>
      <xdr:colOff>92075</xdr:colOff>
      <xdr:row>50</xdr:row>
      <xdr:rowOff>142042</xdr:rowOff>
    </xdr:from>
    <xdr:to>
      <xdr:col>15</xdr:col>
      <xdr:colOff>269875</xdr:colOff>
      <xdr:row>50</xdr:row>
      <xdr:rowOff>142042</xdr:rowOff>
    </xdr:to>
    <xdr:cxnSp macro="">
      <xdr:nvCxnSpPr>
        <xdr:cNvPr id="345" name="直線コネクタ 344"/>
        <xdr:cNvCxnSpPr/>
      </xdr:nvCxnSpPr>
      <xdr:spPr>
        <a:xfrm>
          <a:off x="10388600" y="871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119498</xdr:rowOff>
    </xdr:from>
    <xdr:to>
      <xdr:col>15</xdr:col>
      <xdr:colOff>180975</xdr:colOff>
      <xdr:row>57</xdr:row>
      <xdr:rowOff>95783</xdr:rowOff>
    </xdr:to>
    <xdr:cxnSp macro="">
      <xdr:nvCxnSpPr>
        <xdr:cNvPr id="346" name="直線コネクタ 345"/>
        <xdr:cNvCxnSpPr/>
      </xdr:nvCxnSpPr>
      <xdr:spPr>
        <a:xfrm>
          <a:off x="9639300" y="9720698"/>
          <a:ext cx="838200" cy="14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150753</xdr:rowOff>
    </xdr:from>
    <xdr:ext cx="534377" cy="259045"/>
    <xdr:sp macro="" textlink="">
      <xdr:nvSpPr>
        <xdr:cNvPr id="347" name="普通建設事業費平均値テキスト"/>
        <xdr:cNvSpPr txBox="1"/>
      </xdr:nvSpPr>
      <xdr:spPr>
        <a:xfrm>
          <a:off x="10528300" y="9923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66,954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876</xdr:rowOff>
    </xdr:from>
    <xdr:to>
      <xdr:col>15</xdr:col>
      <xdr:colOff>231775</xdr:colOff>
      <xdr:row>58</xdr:row>
      <xdr:rowOff>102476</xdr:rowOff>
    </xdr:to>
    <xdr:sp macro="" textlink="">
      <xdr:nvSpPr>
        <xdr:cNvPr id="348" name="フローチャート : 判断 347"/>
        <xdr:cNvSpPr/>
      </xdr:nvSpPr>
      <xdr:spPr>
        <a:xfrm>
          <a:off x="10426700" y="994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94673</xdr:rowOff>
    </xdr:from>
    <xdr:to>
      <xdr:col>14</xdr:col>
      <xdr:colOff>28575</xdr:colOff>
      <xdr:row>56</xdr:row>
      <xdr:rowOff>119498</xdr:rowOff>
    </xdr:to>
    <xdr:cxnSp macro="">
      <xdr:nvCxnSpPr>
        <xdr:cNvPr id="349" name="直線コネクタ 348"/>
        <xdr:cNvCxnSpPr/>
      </xdr:nvCxnSpPr>
      <xdr:spPr>
        <a:xfrm>
          <a:off x="8750300" y="9695873"/>
          <a:ext cx="889000" cy="2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11414</xdr:rowOff>
    </xdr:from>
    <xdr:to>
      <xdr:col>14</xdr:col>
      <xdr:colOff>79375</xdr:colOff>
      <xdr:row>58</xdr:row>
      <xdr:rowOff>113014</xdr:rowOff>
    </xdr:to>
    <xdr:sp macro="" textlink="">
      <xdr:nvSpPr>
        <xdr:cNvPr id="350" name="フローチャート : 判断 349"/>
        <xdr:cNvSpPr/>
      </xdr:nvSpPr>
      <xdr:spPr>
        <a:xfrm>
          <a:off x="9588500" y="995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104141</xdr:rowOff>
    </xdr:from>
    <xdr:ext cx="534377" cy="259045"/>
    <xdr:sp macro="" textlink="">
      <xdr:nvSpPr>
        <xdr:cNvPr id="351" name="テキスト ボックス 350"/>
        <xdr:cNvSpPr txBox="1"/>
      </xdr:nvSpPr>
      <xdr:spPr>
        <a:xfrm>
          <a:off x="9372111" y="1004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63,727</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94673</xdr:rowOff>
    </xdr:from>
    <xdr:to>
      <xdr:col>12</xdr:col>
      <xdr:colOff>511175</xdr:colOff>
      <xdr:row>56</xdr:row>
      <xdr:rowOff>125262</xdr:rowOff>
    </xdr:to>
    <xdr:cxnSp macro="">
      <xdr:nvCxnSpPr>
        <xdr:cNvPr id="352" name="直線コネクタ 351"/>
        <xdr:cNvCxnSpPr/>
      </xdr:nvCxnSpPr>
      <xdr:spPr>
        <a:xfrm flipV="1">
          <a:off x="7861300" y="9695873"/>
          <a:ext cx="889000" cy="3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42807</xdr:rowOff>
    </xdr:from>
    <xdr:to>
      <xdr:col>12</xdr:col>
      <xdr:colOff>561975</xdr:colOff>
      <xdr:row>57</xdr:row>
      <xdr:rowOff>144407</xdr:rowOff>
    </xdr:to>
    <xdr:sp macro="" textlink="">
      <xdr:nvSpPr>
        <xdr:cNvPr id="353" name="フローチャート : 判断 352"/>
        <xdr:cNvSpPr/>
      </xdr:nvSpPr>
      <xdr:spPr>
        <a:xfrm>
          <a:off x="8699500" y="98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135534</xdr:rowOff>
    </xdr:from>
    <xdr:ext cx="599010" cy="259045"/>
    <xdr:sp macro="" textlink="">
      <xdr:nvSpPr>
        <xdr:cNvPr id="354" name="テキスト ボックス 353"/>
        <xdr:cNvSpPr txBox="1"/>
      </xdr:nvSpPr>
      <xdr:spPr>
        <a:xfrm>
          <a:off x="8450794" y="990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125262</xdr:rowOff>
    </xdr:from>
    <xdr:to>
      <xdr:col>11</xdr:col>
      <xdr:colOff>307975</xdr:colOff>
      <xdr:row>57</xdr:row>
      <xdr:rowOff>29511</xdr:rowOff>
    </xdr:to>
    <xdr:cxnSp macro="">
      <xdr:nvCxnSpPr>
        <xdr:cNvPr id="355" name="直線コネクタ 354"/>
        <xdr:cNvCxnSpPr/>
      </xdr:nvCxnSpPr>
      <xdr:spPr>
        <a:xfrm flipV="1">
          <a:off x="6972300" y="9726462"/>
          <a:ext cx="889000" cy="7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93926</xdr:rowOff>
    </xdr:from>
    <xdr:to>
      <xdr:col>11</xdr:col>
      <xdr:colOff>358775</xdr:colOff>
      <xdr:row>58</xdr:row>
      <xdr:rowOff>24076</xdr:rowOff>
    </xdr:to>
    <xdr:sp macro="" textlink="">
      <xdr:nvSpPr>
        <xdr:cNvPr id="356" name="フローチャート : 判断 355"/>
        <xdr:cNvSpPr/>
      </xdr:nvSpPr>
      <xdr:spPr>
        <a:xfrm>
          <a:off x="7810500" y="98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15203</xdr:rowOff>
    </xdr:from>
    <xdr:ext cx="534377" cy="259045"/>
    <xdr:sp macro="" textlink="">
      <xdr:nvSpPr>
        <xdr:cNvPr id="357" name="テキスト ボックス 356"/>
        <xdr:cNvSpPr txBox="1"/>
      </xdr:nvSpPr>
      <xdr:spPr>
        <a:xfrm>
          <a:off x="7594111" y="995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143735</xdr:rowOff>
    </xdr:from>
    <xdr:to>
      <xdr:col>10</xdr:col>
      <xdr:colOff>155575</xdr:colOff>
      <xdr:row>58</xdr:row>
      <xdr:rowOff>73885</xdr:rowOff>
    </xdr:to>
    <xdr:sp macro="" textlink="">
      <xdr:nvSpPr>
        <xdr:cNvPr id="358" name="フローチャート : 判断 357"/>
        <xdr:cNvSpPr/>
      </xdr:nvSpPr>
      <xdr:spPr>
        <a:xfrm>
          <a:off x="6921500" y="991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65012</xdr:rowOff>
    </xdr:from>
    <xdr:ext cx="534377" cy="259045"/>
    <xdr:sp macro="" textlink="">
      <xdr:nvSpPr>
        <xdr:cNvPr id="359" name="テキスト ボックス 358"/>
        <xdr:cNvSpPr txBox="1"/>
      </xdr:nvSpPr>
      <xdr:spPr>
        <a:xfrm>
          <a:off x="6705111" y="1000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44983</xdr:rowOff>
    </xdr:from>
    <xdr:to>
      <xdr:col>15</xdr:col>
      <xdr:colOff>231775</xdr:colOff>
      <xdr:row>57</xdr:row>
      <xdr:rowOff>146583</xdr:rowOff>
    </xdr:to>
    <xdr:sp macro="" textlink="">
      <xdr:nvSpPr>
        <xdr:cNvPr id="365" name="円/楕円 364"/>
        <xdr:cNvSpPr/>
      </xdr:nvSpPr>
      <xdr:spPr>
        <a:xfrm>
          <a:off x="10426700" y="981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67860</xdr:rowOff>
    </xdr:from>
    <xdr:ext cx="599010" cy="259045"/>
    <xdr:sp macro="" textlink="">
      <xdr:nvSpPr>
        <xdr:cNvPr id="366" name="普通建設事業費該当値テキスト"/>
        <xdr:cNvSpPr txBox="1"/>
      </xdr:nvSpPr>
      <xdr:spPr>
        <a:xfrm>
          <a:off x="10528300" y="9669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105,948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68698</xdr:rowOff>
    </xdr:from>
    <xdr:to>
      <xdr:col>14</xdr:col>
      <xdr:colOff>79375</xdr:colOff>
      <xdr:row>56</xdr:row>
      <xdr:rowOff>170298</xdr:rowOff>
    </xdr:to>
    <xdr:sp macro="" textlink="">
      <xdr:nvSpPr>
        <xdr:cNvPr id="367" name="円/楕円 366"/>
        <xdr:cNvSpPr/>
      </xdr:nvSpPr>
      <xdr:spPr>
        <a:xfrm>
          <a:off x="9588500" y="966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15375</xdr:rowOff>
    </xdr:from>
    <xdr:ext cx="599010" cy="259045"/>
    <xdr:sp macro="" textlink="">
      <xdr:nvSpPr>
        <xdr:cNvPr id="368" name="テキスト ボックス 367"/>
        <xdr:cNvSpPr txBox="1"/>
      </xdr:nvSpPr>
      <xdr:spPr>
        <a:xfrm>
          <a:off x="9339794" y="944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151,186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43873</xdr:rowOff>
    </xdr:from>
    <xdr:to>
      <xdr:col>12</xdr:col>
      <xdr:colOff>561975</xdr:colOff>
      <xdr:row>56</xdr:row>
      <xdr:rowOff>145473</xdr:rowOff>
    </xdr:to>
    <xdr:sp macro="" textlink="">
      <xdr:nvSpPr>
        <xdr:cNvPr id="369" name="円/楕円 368"/>
        <xdr:cNvSpPr/>
      </xdr:nvSpPr>
      <xdr:spPr>
        <a:xfrm>
          <a:off x="8699500" y="964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162000</xdr:rowOff>
    </xdr:from>
    <xdr:ext cx="599010" cy="259045"/>
    <xdr:sp macro="" textlink="">
      <xdr:nvSpPr>
        <xdr:cNvPr id="370" name="テキスト ボックス 369"/>
        <xdr:cNvSpPr txBox="1"/>
      </xdr:nvSpPr>
      <xdr:spPr>
        <a:xfrm>
          <a:off x="8450794" y="942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158,788</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74462</xdr:rowOff>
    </xdr:from>
    <xdr:to>
      <xdr:col>11</xdr:col>
      <xdr:colOff>358775</xdr:colOff>
      <xdr:row>57</xdr:row>
      <xdr:rowOff>4612</xdr:rowOff>
    </xdr:to>
    <xdr:sp macro="" textlink="">
      <xdr:nvSpPr>
        <xdr:cNvPr id="371" name="円/楕円 370"/>
        <xdr:cNvSpPr/>
      </xdr:nvSpPr>
      <xdr:spPr>
        <a:xfrm>
          <a:off x="7810500" y="967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21139</xdr:rowOff>
    </xdr:from>
    <xdr:ext cx="599010" cy="259045"/>
    <xdr:sp macro="" textlink="">
      <xdr:nvSpPr>
        <xdr:cNvPr id="372" name="テキスト ボックス 371"/>
        <xdr:cNvSpPr txBox="1"/>
      </xdr:nvSpPr>
      <xdr:spPr>
        <a:xfrm>
          <a:off x="7561794" y="9450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149,421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150161</xdr:rowOff>
    </xdr:from>
    <xdr:to>
      <xdr:col>10</xdr:col>
      <xdr:colOff>155575</xdr:colOff>
      <xdr:row>57</xdr:row>
      <xdr:rowOff>80311</xdr:rowOff>
    </xdr:to>
    <xdr:sp macro="" textlink="">
      <xdr:nvSpPr>
        <xdr:cNvPr id="373" name="円/楕円 372"/>
        <xdr:cNvSpPr/>
      </xdr:nvSpPr>
      <xdr:spPr>
        <a:xfrm>
          <a:off x="6921500" y="975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96838</xdr:rowOff>
    </xdr:from>
    <xdr:ext cx="599010" cy="259045"/>
    <xdr:sp macro="" textlink="">
      <xdr:nvSpPr>
        <xdr:cNvPr id="374" name="テキスト ボックス 373"/>
        <xdr:cNvSpPr txBox="1"/>
      </xdr:nvSpPr>
      <xdr:spPr>
        <a:xfrm>
          <a:off x="6672794" y="952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126,241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76450</xdr:rowOff>
    </xdr:from>
    <xdr:to>
      <xdr:col>15</xdr:col>
      <xdr:colOff>180340</xdr:colOff>
      <xdr:row>79</xdr:row>
      <xdr:rowOff>43848</xdr:rowOff>
    </xdr:to>
    <xdr:cxnSp macro="">
      <xdr:nvCxnSpPr>
        <xdr:cNvPr id="398" name="直線コネクタ 397"/>
        <xdr:cNvCxnSpPr/>
      </xdr:nvCxnSpPr>
      <xdr:spPr>
        <a:xfrm flipV="1">
          <a:off x="10475595" y="12249400"/>
          <a:ext cx="1270" cy="1338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47675</xdr:rowOff>
    </xdr:from>
    <xdr:ext cx="378565" cy="259045"/>
    <xdr:sp macro="" textlink="">
      <xdr:nvSpPr>
        <xdr:cNvPr id="399" name="普通建設事業費 （ うち新規整備　）最小値テキスト"/>
        <xdr:cNvSpPr txBox="1"/>
      </xdr:nvSpPr>
      <xdr:spPr>
        <a:xfrm>
          <a:off x="10528300" y="13592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0" name="直線コネクタ 399"/>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23127</xdr:rowOff>
    </xdr:from>
    <xdr:ext cx="599010" cy="259045"/>
    <xdr:sp macro="" textlink="">
      <xdr:nvSpPr>
        <xdr:cNvPr id="401" name="普通建設事業費 （ うち新規整備　）最大値テキスト"/>
        <xdr:cNvSpPr txBox="1"/>
      </xdr:nvSpPr>
      <xdr:spPr>
        <a:xfrm>
          <a:off x="10528300" y="12024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351,601</a:t>
          </a:r>
          <a:endParaRPr kumimoji="1" lang="ja-JP" altLang="en-US" sz="1000" b="1">
            <a:latin typeface="ＭＳ Ｐゴシック"/>
          </a:endParaRPr>
        </a:p>
      </xdr:txBody>
    </xdr:sp>
    <xdr:clientData/>
  </xdr:oneCellAnchor>
  <xdr:twoCellAnchor>
    <xdr:from>
      <xdr:col>15</xdr:col>
      <xdr:colOff>92075</xdr:colOff>
      <xdr:row>71</xdr:row>
      <xdr:rowOff>76450</xdr:rowOff>
    </xdr:from>
    <xdr:to>
      <xdr:col>15</xdr:col>
      <xdr:colOff>269875</xdr:colOff>
      <xdr:row>71</xdr:row>
      <xdr:rowOff>76450</xdr:rowOff>
    </xdr:to>
    <xdr:cxnSp macro="">
      <xdr:nvCxnSpPr>
        <xdr:cNvPr id="402" name="直線コネクタ 401"/>
        <xdr:cNvCxnSpPr/>
      </xdr:nvCxnSpPr>
      <xdr:spPr>
        <a:xfrm>
          <a:off x="10388600" y="1224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108138</xdr:rowOff>
    </xdr:from>
    <xdr:to>
      <xdr:col>15</xdr:col>
      <xdr:colOff>180975</xdr:colOff>
      <xdr:row>78</xdr:row>
      <xdr:rowOff>30711</xdr:rowOff>
    </xdr:to>
    <xdr:cxnSp macro="">
      <xdr:nvCxnSpPr>
        <xdr:cNvPr id="403" name="直線コネクタ 402"/>
        <xdr:cNvCxnSpPr/>
      </xdr:nvCxnSpPr>
      <xdr:spPr>
        <a:xfrm>
          <a:off x="9639300" y="13138338"/>
          <a:ext cx="838200" cy="26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90823</xdr:rowOff>
    </xdr:from>
    <xdr:ext cx="534377" cy="259045"/>
    <xdr:sp macro="" textlink="">
      <xdr:nvSpPr>
        <xdr:cNvPr id="404" name="普通建設事業費 （ うち新規整備　）平均値テキスト"/>
        <xdr:cNvSpPr txBox="1"/>
      </xdr:nvSpPr>
      <xdr:spPr>
        <a:xfrm>
          <a:off x="10528300" y="134639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13,833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112396</xdr:rowOff>
    </xdr:from>
    <xdr:to>
      <xdr:col>15</xdr:col>
      <xdr:colOff>231775</xdr:colOff>
      <xdr:row>79</xdr:row>
      <xdr:rowOff>42546</xdr:rowOff>
    </xdr:to>
    <xdr:sp macro="" textlink="">
      <xdr:nvSpPr>
        <xdr:cNvPr id="405" name="フローチャート : 判断 404"/>
        <xdr:cNvSpPr/>
      </xdr:nvSpPr>
      <xdr:spPr>
        <a:xfrm>
          <a:off x="10426700" y="134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108138</xdr:rowOff>
    </xdr:from>
    <xdr:to>
      <xdr:col>14</xdr:col>
      <xdr:colOff>28575</xdr:colOff>
      <xdr:row>76</xdr:row>
      <xdr:rowOff>171067</xdr:rowOff>
    </xdr:to>
    <xdr:cxnSp macro="">
      <xdr:nvCxnSpPr>
        <xdr:cNvPr id="406" name="直線コネクタ 405"/>
        <xdr:cNvCxnSpPr/>
      </xdr:nvCxnSpPr>
      <xdr:spPr>
        <a:xfrm flipV="1">
          <a:off x="8750300" y="13138338"/>
          <a:ext cx="889000" cy="6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56896</xdr:rowOff>
    </xdr:from>
    <xdr:to>
      <xdr:col>14</xdr:col>
      <xdr:colOff>79375</xdr:colOff>
      <xdr:row>78</xdr:row>
      <xdr:rowOff>158496</xdr:rowOff>
    </xdr:to>
    <xdr:sp macro="" textlink="">
      <xdr:nvSpPr>
        <xdr:cNvPr id="407" name="フローチャート : 判断 406"/>
        <xdr:cNvSpPr/>
      </xdr:nvSpPr>
      <xdr:spPr>
        <a:xfrm>
          <a:off x="9588500" y="134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149623</xdr:rowOff>
    </xdr:from>
    <xdr:ext cx="534377" cy="259045"/>
    <xdr:sp macro="" textlink="">
      <xdr:nvSpPr>
        <xdr:cNvPr id="408" name="テキスト ボックス 407"/>
        <xdr:cNvSpPr txBox="1"/>
      </xdr:nvSpPr>
      <xdr:spPr>
        <a:xfrm>
          <a:off x="9372111" y="1352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28,400</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137858</xdr:rowOff>
    </xdr:from>
    <xdr:to>
      <xdr:col>12</xdr:col>
      <xdr:colOff>561975</xdr:colOff>
      <xdr:row>78</xdr:row>
      <xdr:rowOff>68008</xdr:rowOff>
    </xdr:to>
    <xdr:sp macro="" textlink="">
      <xdr:nvSpPr>
        <xdr:cNvPr id="409" name="フローチャート : 判断 408"/>
        <xdr:cNvSpPr/>
      </xdr:nvSpPr>
      <xdr:spPr>
        <a:xfrm>
          <a:off x="8699500" y="1333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59135</xdr:rowOff>
    </xdr:from>
    <xdr:ext cx="534377" cy="259045"/>
    <xdr:sp macro="" textlink="">
      <xdr:nvSpPr>
        <xdr:cNvPr id="410" name="テキスト ボックス 409"/>
        <xdr:cNvSpPr txBox="1"/>
      </xdr:nvSpPr>
      <xdr:spPr>
        <a:xfrm>
          <a:off x="8483111" y="1343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151361</xdr:rowOff>
    </xdr:from>
    <xdr:to>
      <xdr:col>15</xdr:col>
      <xdr:colOff>231775</xdr:colOff>
      <xdr:row>78</xdr:row>
      <xdr:rowOff>81511</xdr:rowOff>
    </xdr:to>
    <xdr:sp macro="" textlink="">
      <xdr:nvSpPr>
        <xdr:cNvPr id="416" name="円/楕円 415"/>
        <xdr:cNvSpPr/>
      </xdr:nvSpPr>
      <xdr:spPr>
        <a:xfrm>
          <a:off x="10426700" y="1335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2788</xdr:rowOff>
    </xdr:from>
    <xdr:ext cx="534377" cy="259045"/>
    <xdr:sp macro="" textlink="">
      <xdr:nvSpPr>
        <xdr:cNvPr id="417" name="普通建設事業費 （ うち新規整備　）該当値テキスト"/>
        <xdr:cNvSpPr txBox="1"/>
      </xdr:nvSpPr>
      <xdr:spPr>
        <a:xfrm>
          <a:off x="10528300" y="132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48,606</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57338</xdr:rowOff>
    </xdr:from>
    <xdr:to>
      <xdr:col>14</xdr:col>
      <xdr:colOff>79375</xdr:colOff>
      <xdr:row>76</xdr:row>
      <xdr:rowOff>158938</xdr:rowOff>
    </xdr:to>
    <xdr:sp macro="" textlink="">
      <xdr:nvSpPr>
        <xdr:cNvPr id="418" name="円/楕円 417"/>
        <xdr:cNvSpPr/>
      </xdr:nvSpPr>
      <xdr:spPr>
        <a:xfrm>
          <a:off x="9588500" y="1308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75</xdr:row>
      <xdr:rowOff>4015</xdr:rowOff>
    </xdr:from>
    <xdr:ext cx="599010" cy="259045"/>
    <xdr:sp macro="" textlink="">
      <xdr:nvSpPr>
        <xdr:cNvPr id="419" name="テキスト ボックス 418"/>
        <xdr:cNvSpPr txBox="1"/>
      </xdr:nvSpPr>
      <xdr:spPr>
        <a:xfrm>
          <a:off x="9339794" y="1286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118,284</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120267</xdr:rowOff>
    </xdr:from>
    <xdr:to>
      <xdr:col>12</xdr:col>
      <xdr:colOff>561975</xdr:colOff>
      <xdr:row>77</xdr:row>
      <xdr:rowOff>50417</xdr:rowOff>
    </xdr:to>
    <xdr:sp macro="" textlink="">
      <xdr:nvSpPr>
        <xdr:cNvPr id="420" name="円/楕円 419"/>
        <xdr:cNvSpPr/>
      </xdr:nvSpPr>
      <xdr:spPr>
        <a:xfrm>
          <a:off x="8699500" y="1315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75</xdr:row>
      <xdr:rowOff>66945</xdr:rowOff>
    </xdr:from>
    <xdr:ext cx="599010" cy="259045"/>
    <xdr:sp macro="" textlink="">
      <xdr:nvSpPr>
        <xdr:cNvPr id="421" name="テキスト ボックス 420"/>
        <xdr:cNvSpPr txBox="1"/>
      </xdr:nvSpPr>
      <xdr:spPr>
        <a:xfrm>
          <a:off x="8450794" y="1292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101,767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21,858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2" name="直線コネクタ 431"/>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3" name="テキスト ボックス 432"/>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4" name="直線コネクタ 43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35" name="テキスト ボックス 434"/>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36" name="直線コネクタ 435"/>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37" name="テキスト ボックス 436"/>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9" name="テキスト ボックス 43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0" name="直線コネクタ 439"/>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54627</xdr:rowOff>
    </xdr:from>
    <xdr:ext cx="531299" cy="259045"/>
    <xdr:sp macro="" textlink="">
      <xdr:nvSpPr>
        <xdr:cNvPr id="441" name="テキスト ボックス 440"/>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4" name="直線コネクタ 443"/>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45" name="テキスト ボックス 444"/>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145458</xdr:rowOff>
    </xdr:from>
    <xdr:to>
      <xdr:col>15</xdr:col>
      <xdr:colOff>180340</xdr:colOff>
      <xdr:row>98</xdr:row>
      <xdr:rowOff>130184</xdr:rowOff>
    </xdr:to>
    <xdr:cxnSp macro="">
      <xdr:nvCxnSpPr>
        <xdr:cNvPr id="449" name="直線コネクタ 448"/>
        <xdr:cNvCxnSpPr/>
      </xdr:nvCxnSpPr>
      <xdr:spPr>
        <a:xfrm flipV="1">
          <a:off x="10475595" y="15575958"/>
          <a:ext cx="1270" cy="135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134011</xdr:rowOff>
    </xdr:from>
    <xdr:ext cx="534377" cy="259045"/>
    <xdr:sp macro="" textlink="">
      <xdr:nvSpPr>
        <xdr:cNvPr id="450" name="普通建設事業費 （ うち更新整備　）最小値テキスト"/>
        <xdr:cNvSpPr txBox="1"/>
      </xdr:nvSpPr>
      <xdr:spPr>
        <a:xfrm>
          <a:off x="10528300" y="1693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12,666</a:t>
          </a:r>
          <a:endParaRPr kumimoji="1" lang="ja-JP" altLang="en-US" sz="1000" b="1">
            <a:latin typeface="ＭＳ Ｐゴシック"/>
          </a:endParaRPr>
        </a:p>
      </xdr:txBody>
    </xdr:sp>
    <xdr:clientData/>
  </xdr:oneCellAnchor>
  <xdr:twoCellAnchor>
    <xdr:from>
      <xdr:col>15</xdr:col>
      <xdr:colOff>92075</xdr:colOff>
      <xdr:row>98</xdr:row>
      <xdr:rowOff>130184</xdr:rowOff>
    </xdr:from>
    <xdr:to>
      <xdr:col>15</xdr:col>
      <xdr:colOff>269875</xdr:colOff>
      <xdr:row>98</xdr:row>
      <xdr:rowOff>130184</xdr:rowOff>
    </xdr:to>
    <xdr:cxnSp macro="">
      <xdr:nvCxnSpPr>
        <xdr:cNvPr id="451" name="直線コネクタ 450"/>
        <xdr:cNvCxnSpPr/>
      </xdr:nvCxnSpPr>
      <xdr:spPr>
        <a:xfrm>
          <a:off x="10388600" y="1693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92135</xdr:rowOff>
    </xdr:from>
    <xdr:ext cx="599010" cy="259045"/>
    <xdr:sp macro="" textlink="">
      <xdr:nvSpPr>
        <xdr:cNvPr id="452" name="普通建設事業費 （ うち更新整備　）最大値テキスト"/>
        <xdr:cNvSpPr txBox="1"/>
      </xdr:nvSpPr>
      <xdr:spPr>
        <a:xfrm>
          <a:off x="10528300" y="15351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107,597</a:t>
          </a:r>
          <a:endParaRPr kumimoji="1" lang="ja-JP" altLang="en-US" sz="1000" b="1">
            <a:latin typeface="ＭＳ Ｐゴシック"/>
          </a:endParaRPr>
        </a:p>
      </xdr:txBody>
    </xdr:sp>
    <xdr:clientData/>
  </xdr:oneCellAnchor>
  <xdr:twoCellAnchor>
    <xdr:from>
      <xdr:col>15</xdr:col>
      <xdr:colOff>92075</xdr:colOff>
      <xdr:row>90</xdr:row>
      <xdr:rowOff>145458</xdr:rowOff>
    </xdr:from>
    <xdr:to>
      <xdr:col>15</xdr:col>
      <xdr:colOff>269875</xdr:colOff>
      <xdr:row>90</xdr:row>
      <xdr:rowOff>145458</xdr:rowOff>
    </xdr:to>
    <xdr:cxnSp macro="">
      <xdr:nvCxnSpPr>
        <xdr:cNvPr id="453" name="直線コネクタ 452"/>
        <xdr:cNvCxnSpPr/>
      </xdr:nvCxnSpPr>
      <xdr:spPr>
        <a:xfrm>
          <a:off x="10388600" y="15575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86336</xdr:rowOff>
    </xdr:from>
    <xdr:to>
      <xdr:col>15</xdr:col>
      <xdr:colOff>180975</xdr:colOff>
      <xdr:row>97</xdr:row>
      <xdr:rowOff>111353</xdr:rowOff>
    </xdr:to>
    <xdr:cxnSp macro="">
      <xdr:nvCxnSpPr>
        <xdr:cNvPr id="454" name="直線コネクタ 453"/>
        <xdr:cNvCxnSpPr/>
      </xdr:nvCxnSpPr>
      <xdr:spPr>
        <a:xfrm flipV="1">
          <a:off x="9639300" y="16374086"/>
          <a:ext cx="838200" cy="36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110203</xdr:rowOff>
    </xdr:from>
    <xdr:ext cx="534377" cy="259045"/>
    <xdr:sp macro="" textlink="">
      <xdr:nvSpPr>
        <xdr:cNvPr id="455" name="普通建設事業費 （ うち更新整備　）平均値テキスト"/>
        <xdr:cNvSpPr txBox="1"/>
      </xdr:nvSpPr>
      <xdr:spPr>
        <a:xfrm>
          <a:off x="10528300" y="16397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131776</xdr:rowOff>
    </xdr:from>
    <xdr:to>
      <xdr:col>15</xdr:col>
      <xdr:colOff>231775</xdr:colOff>
      <xdr:row>96</xdr:row>
      <xdr:rowOff>61926</xdr:rowOff>
    </xdr:to>
    <xdr:sp macro="" textlink="">
      <xdr:nvSpPr>
        <xdr:cNvPr id="456" name="フローチャート : 判断 455"/>
        <xdr:cNvSpPr/>
      </xdr:nvSpPr>
      <xdr:spPr>
        <a:xfrm>
          <a:off x="10426700" y="164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153316</xdr:rowOff>
    </xdr:from>
    <xdr:to>
      <xdr:col>14</xdr:col>
      <xdr:colOff>28575</xdr:colOff>
      <xdr:row>97</xdr:row>
      <xdr:rowOff>111353</xdr:rowOff>
    </xdr:to>
    <xdr:cxnSp macro="">
      <xdr:nvCxnSpPr>
        <xdr:cNvPr id="457" name="直線コネクタ 456"/>
        <xdr:cNvCxnSpPr/>
      </xdr:nvCxnSpPr>
      <xdr:spPr>
        <a:xfrm>
          <a:off x="8750300" y="16612516"/>
          <a:ext cx="889000" cy="12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31750</xdr:rowOff>
    </xdr:from>
    <xdr:to>
      <xdr:col>14</xdr:col>
      <xdr:colOff>79375</xdr:colOff>
      <xdr:row>97</xdr:row>
      <xdr:rowOff>133350</xdr:rowOff>
    </xdr:to>
    <xdr:sp macro="" textlink="">
      <xdr:nvSpPr>
        <xdr:cNvPr id="458" name="フローチャート : 判断 457"/>
        <xdr:cNvSpPr/>
      </xdr:nvSpPr>
      <xdr:spPr>
        <a:xfrm>
          <a:off x="9588500" y="1666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149877</xdr:rowOff>
    </xdr:from>
    <xdr:ext cx="534377" cy="259045"/>
    <xdr:sp macro="" textlink="">
      <xdr:nvSpPr>
        <xdr:cNvPr id="459" name="テキスト ボックス 458"/>
        <xdr:cNvSpPr txBox="1"/>
      </xdr:nvSpPr>
      <xdr:spPr>
        <a:xfrm>
          <a:off x="9372111" y="1643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86171</xdr:rowOff>
    </xdr:from>
    <xdr:to>
      <xdr:col>12</xdr:col>
      <xdr:colOff>561975</xdr:colOff>
      <xdr:row>97</xdr:row>
      <xdr:rowOff>16321</xdr:rowOff>
    </xdr:to>
    <xdr:sp macro="" textlink="">
      <xdr:nvSpPr>
        <xdr:cNvPr id="460" name="フローチャート : 判断 459"/>
        <xdr:cNvSpPr/>
      </xdr:nvSpPr>
      <xdr:spPr>
        <a:xfrm>
          <a:off x="8699500" y="1654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32848</xdr:rowOff>
    </xdr:from>
    <xdr:ext cx="534377" cy="259045"/>
    <xdr:sp macro="" textlink="">
      <xdr:nvSpPr>
        <xdr:cNvPr id="461" name="テキスト ボックス 460"/>
        <xdr:cNvSpPr txBox="1"/>
      </xdr:nvSpPr>
      <xdr:spPr>
        <a:xfrm>
          <a:off x="8483111" y="1632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35536</xdr:rowOff>
    </xdr:from>
    <xdr:to>
      <xdr:col>15</xdr:col>
      <xdr:colOff>231775</xdr:colOff>
      <xdr:row>95</xdr:row>
      <xdr:rowOff>137136</xdr:rowOff>
    </xdr:to>
    <xdr:sp macro="" textlink="">
      <xdr:nvSpPr>
        <xdr:cNvPr id="467" name="円/楕円 466"/>
        <xdr:cNvSpPr/>
      </xdr:nvSpPr>
      <xdr:spPr>
        <a:xfrm>
          <a:off x="10426700" y="1632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58413</xdr:rowOff>
    </xdr:from>
    <xdr:ext cx="534377" cy="259045"/>
    <xdr:sp macro="" textlink="">
      <xdr:nvSpPr>
        <xdr:cNvPr id="468" name="普通建設事業費 （ うち更新整備　）該当値テキスト"/>
        <xdr:cNvSpPr txBox="1"/>
      </xdr:nvSpPr>
      <xdr:spPr>
        <a:xfrm>
          <a:off x="10528300" y="1617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51,735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60553</xdr:rowOff>
    </xdr:from>
    <xdr:to>
      <xdr:col>14</xdr:col>
      <xdr:colOff>79375</xdr:colOff>
      <xdr:row>97</xdr:row>
      <xdr:rowOff>162153</xdr:rowOff>
    </xdr:to>
    <xdr:sp macro="" textlink="">
      <xdr:nvSpPr>
        <xdr:cNvPr id="469" name="円/楕円 468"/>
        <xdr:cNvSpPr/>
      </xdr:nvSpPr>
      <xdr:spPr>
        <a:xfrm>
          <a:off x="9588500" y="1669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153280</xdr:rowOff>
    </xdr:from>
    <xdr:ext cx="534377" cy="259045"/>
    <xdr:sp macro="" textlink="">
      <xdr:nvSpPr>
        <xdr:cNvPr id="470" name="テキスト ボックス 469"/>
        <xdr:cNvSpPr txBox="1"/>
      </xdr:nvSpPr>
      <xdr:spPr>
        <a:xfrm>
          <a:off x="9372111" y="1678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25,984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102516</xdr:rowOff>
    </xdr:from>
    <xdr:to>
      <xdr:col>12</xdr:col>
      <xdr:colOff>561975</xdr:colOff>
      <xdr:row>97</xdr:row>
      <xdr:rowOff>32666</xdr:rowOff>
    </xdr:to>
    <xdr:sp macro="" textlink="">
      <xdr:nvSpPr>
        <xdr:cNvPr id="471" name="円/楕円 470"/>
        <xdr:cNvSpPr/>
      </xdr:nvSpPr>
      <xdr:spPr>
        <a:xfrm>
          <a:off x="8699500" y="165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23793</xdr:rowOff>
    </xdr:from>
    <xdr:ext cx="534377" cy="259045"/>
    <xdr:sp macro="" textlink="">
      <xdr:nvSpPr>
        <xdr:cNvPr id="472" name="テキスト ボックス 471"/>
        <xdr:cNvSpPr txBox="1"/>
      </xdr:nvSpPr>
      <xdr:spPr>
        <a:xfrm>
          <a:off x="8483111" y="1665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35,047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3" name="直線コネクタ 48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4" name="テキスト ボックス 48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5" name="直線コネクタ 48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6" name="テキスト ボックス 48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7" name="直線コネクタ 48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8" name="テキスト ボックス 48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9" name="直線コネクタ 48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0" name="テキスト ボックス 48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1" name="直線コネクタ 49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2" name="テキスト ボックス 49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3" name="直線コネクタ 49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4" name="テキスト ボックス 49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6" name="テキスト ボックス 49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144582</xdr:rowOff>
    </xdr:from>
    <xdr:to>
      <xdr:col>23</xdr:col>
      <xdr:colOff>516889</xdr:colOff>
      <xdr:row>39</xdr:row>
      <xdr:rowOff>98878</xdr:rowOff>
    </xdr:to>
    <xdr:cxnSp macro="">
      <xdr:nvCxnSpPr>
        <xdr:cNvPr id="498" name="直線コネクタ 497"/>
        <xdr:cNvCxnSpPr/>
      </xdr:nvCxnSpPr>
      <xdr:spPr>
        <a:xfrm flipV="1">
          <a:off x="16317595" y="5288082"/>
          <a:ext cx="1269" cy="1497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9"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0" name="直線コネクタ 49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91259</xdr:rowOff>
    </xdr:from>
    <xdr:ext cx="534377" cy="259045"/>
    <xdr:sp macro="" textlink="">
      <xdr:nvSpPr>
        <xdr:cNvPr id="501" name="災害復旧事業費最大値テキスト"/>
        <xdr:cNvSpPr txBox="1"/>
      </xdr:nvSpPr>
      <xdr:spPr>
        <a:xfrm>
          <a:off x="16370300" y="506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91,701</a:t>
          </a:r>
          <a:endParaRPr kumimoji="1" lang="ja-JP" altLang="en-US" sz="1000" b="1">
            <a:latin typeface="ＭＳ Ｐゴシック"/>
          </a:endParaRPr>
        </a:p>
      </xdr:txBody>
    </xdr:sp>
    <xdr:clientData/>
  </xdr:oneCellAnchor>
  <xdr:twoCellAnchor>
    <xdr:from>
      <xdr:col>23</xdr:col>
      <xdr:colOff>428625</xdr:colOff>
      <xdr:row>30</xdr:row>
      <xdr:rowOff>144582</xdr:rowOff>
    </xdr:from>
    <xdr:to>
      <xdr:col>23</xdr:col>
      <xdr:colOff>606425</xdr:colOff>
      <xdr:row>30</xdr:row>
      <xdr:rowOff>144582</xdr:rowOff>
    </xdr:to>
    <xdr:cxnSp macro="">
      <xdr:nvCxnSpPr>
        <xdr:cNvPr id="502" name="直線コネクタ 501"/>
        <xdr:cNvCxnSpPr/>
      </xdr:nvCxnSpPr>
      <xdr:spPr>
        <a:xfrm>
          <a:off x="16230600" y="528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78092</xdr:rowOff>
    </xdr:from>
    <xdr:to>
      <xdr:col>23</xdr:col>
      <xdr:colOff>517525</xdr:colOff>
      <xdr:row>38</xdr:row>
      <xdr:rowOff>144599</xdr:rowOff>
    </xdr:to>
    <xdr:cxnSp macro="">
      <xdr:nvCxnSpPr>
        <xdr:cNvPr id="503" name="直線コネクタ 502"/>
        <xdr:cNvCxnSpPr/>
      </xdr:nvCxnSpPr>
      <xdr:spPr>
        <a:xfrm>
          <a:off x="15481300" y="6593192"/>
          <a:ext cx="838200" cy="6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126208</xdr:rowOff>
    </xdr:from>
    <xdr:ext cx="469744" cy="259045"/>
    <xdr:sp macro="" textlink="">
      <xdr:nvSpPr>
        <xdr:cNvPr id="504" name="災害復旧事業費平均値テキスト"/>
        <xdr:cNvSpPr txBox="1"/>
      </xdr:nvSpPr>
      <xdr:spPr>
        <a:xfrm>
          <a:off x="16370300" y="6641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4,394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147781</xdr:rowOff>
    </xdr:from>
    <xdr:to>
      <xdr:col>23</xdr:col>
      <xdr:colOff>568325</xdr:colOff>
      <xdr:row>39</xdr:row>
      <xdr:rowOff>77931</xdr:rowOff>
    </xdr:to>
    <xdr:sp macro="" textlink="">
      <xdr:nvSpPr>
        <xdr:cNvPr id="505" name="フローチャート : 判断 504"/>
        <xdr:cNvSpPr/>
      </xdr:nvSpPr>
      <xdr:spPr>
        <a:xfrm>
          <a:off x="16268700" y="666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132956</xdr:rowOff>
    </xdr:from>
    <xdr:to>
      <xdr:col>22</xdr:col>
      <xdr:colOff>365125</xdr:colOff>
      <xdr:row>38</xdr:row>
      <xdr:rowOff>78092</xdr:rowOff>
    </xdr:to>
    <xdr:cxnSp macro="">
      <xdr:nvCxnSpPr>
        <xdr:cNvPr id="506" name="直線コネクタ 505"/>
        <xdr:cNvCxnSpPr/>
      </xdr:nvCxnSpPr>
      <xdr:spPr>
        <a:xfrm>
          <a:off x="14592300" y="6476606"/>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163668</xdr:rowOff>
    </xdr:from>
    <xdr:to>
      <xdr:col>22</xdr:col>
      <xdr:colOff>415925</xdr:colOff>
      <xdr:row>39</xdr:row>
      <xdr:rowOff>93818</xdr:rowOff>
    </xdr:to>
    <xdr:sp macro="" textlink="">
      <xdr:nvSpPr>
        <xdr:cNvPr id="507" name="フローチャート : 判断 506"/>
        <xdr:cNvSpPr/>
      </xdr:nvSpPr>
      <xdr:spPr>
        <a:xfrm>
          <a:off x="15430500" y="667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84945</xdr:rowOff>
    </xdr:from>
    <xdr:ext cx="469744" cy="259045"/>
    <xdr:sp macro="" textlink="">
      <xdr:nvSpPr>
        <xdr:cNvPr id="508" name="テキスト ボックス 507"/>
        <xdr:cNvSpPr txBox="1"/>
      </xdr:nvSpPr>
      <xdr:spPr>
        <a:xfrm>
          <a:off x="15246427" y="677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68295</xdr:rowOff>
    </xdr:from>
    <xdr:to>
      <xdr:col>21</xdr:col>
      <xdr:colOff>161925</xdr:colOff>
      <xdr:row>37</xdr:row>
      <xdr:rowOff>132956</xdr:rowOff>
    </xdr:to>
    <xdr:cxnSp macro="">
      <xdr:nvCxnSpPr>
        <xdr:cNvPr id="509" name="直線コネクタ 508"/>
        <xdr:cNvCxnSpPr/>
      </xdr:nvCxnSpPr>
      <xdr:spPr>
        <a:xfrm>
          <a:off x="13703300" y="5897595"/>
          <a:ext cx="889000" cy="57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87088</xdr:rowOff>
    </xdr:from>
    <xdr:to>
      <xdr:col>21</xdr:col>
      <xdr:colOff>212725</xdr:colOff>
      <xdr:row>39</xdr:row>
      <xdr:rowOff>17238</xdr:rowOff>
    </xdr:to>
    <xdr:sp macro="" textlink="">
      <xdr:nvSpPr>
        <xdr:cNvPr id="510" name="フローチャート : 判断 509"/>
        <xdr:cNvSpPr/>
      </xdr:nvSpPr>
      <xdr:spPr>
        <a:xfrm>
          <a:off x="14541500" y="660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8365</xdr:rowOff>
    </xdr:from>
    <xdr:ext cx="469744" cy="259045"/>
    <xdr:sp macro="" textlink="">
      <xdr:nvSpPr>
        <xdr:cNvPr id="511" name="テキスト ボックス 510"/>
        <xdr:cNvSpPr txBox="1"/>
      </xdr:nvSpPr>
      <xdr:spPr>
        <a:xfrm>
          <a:off x="14357427" y="669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32</xdr:row>
      <xdr:rowOff>71986</xdr:rowOff>
    </xdr:from>
    <xdr:to>
      <xdr:col>19</xdr:col>
      <xdr:colOff>644525</xdr:colOff>
      <xdr:row>34</xdr:row>
      <xdr:rowOff>68295</xdr:rowOff>
    </xdr:to>
    <xdr:cxnSp macro="">
      <xdr:nvCxnSpPr>
        <xdr:cNvPr id="512" name="直線コネクタ 511"/>
        <xdr:cNvCxnSpPr/>
      </xdr:nvCxnSpPr>
      <xdr:spPr>
        <a:xfrm>
          <a:off x="12814300" y="5558386"/>
          <a:ext cx="889000" cy="33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90386</xdr:rowOff>
    </xdr:from>
    <xdr:to>
      <xdr:col>20</xdr:col>
      <xdr:colOff>9525</xdr:colOff>
      <xdr:row>39</xdr:row>
      <xdr:rowOff>20536</xdr:rowOff>
    </xdr:to>
    <xdr:sp macro="" textlink="">
      <xdr:nvSpPr>
        <xdr:cNvPr id="513" name="フローチャート : 判断 512"/>
        <xdr:cNvSpPr/>
      </xdr:nvSpPr>
      <xdr:spPr>
        <a:xfrm>
          <a:off x="13652500" y="660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11663</xdr:rowOff>
    </xdr:from>
    <xdr:ext cx="469744" cy="259045"/>
    <xdr:sp macro="" textlink="">
      <xdr:nvSpPr>
        <xdr:cNvPr id="514" name="テキスト ボックス 513"/>
        <xdr:cNvSpPr txBox="1"/>
      </xdr:nvSpPr>
      <xdr:spPr>
        <a:xfrm>
          <a:off x="13468427" y="669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36567</xdr:rowOff>
    </xdr:from>
    <xdr:to>
      <xdr:col>18</xdr:col>
      <xdr:colOff>492125</xdr:colOff>
      <xdr:row>38</xdr:row>
      <xdr:rowOff>138167</xdr:rowOff>
    </xdr:to>
    <xdr:sp macro="" textlink="">
      <xdr:nvSpPr>
        <xdr:cNvPr id="515" name="フローチャート : 判断 514"/>
        <xdr:cNvSpPr/>
      </xdr:nvSpPr>
      <xdr:spPr>
        <a:xfrm>
          <a:off x="12763500" y="655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129294</xdr:rowOff>
    </xdr:from>
    <xdr:ext cx="534377" cy="259045"/>
    <xdr:sp macro="" textlink="">
      <xdr:nvSpPr>
        <xdr:cNvPr id="516" name="テキスト ボックス 515"/>
        <xdr:cNvSpPr txBox="1"/>
      </xdr:nvSpPr>
      <xdr:spPr>
        <a:xfrm>
          <a:off x="12547111" y="664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93799</xdr:rowOff>
    </xdr:from>
    <xdr:to>
      <xdr:col>23</xdr:col>
      <xdr:colOff>568325</xdr:colOff>
      <xdr:row>39</xdr:row>
      <xdr:rowOff>23949</xdr:rowOff>
    </xdr:to>
    <xdr:sp macro="" textlink="">
      <xdr:nvSpPr>
        <xdr:cNvPr id="522" name="円/楕円 521"/>
        <xdr:cNvSpPr/>
      </xdr:nvSpPr>
      <xdr:spPr>
        <a:xfrm>
          <a:off x="16268700" y="660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53176</xdr:rowOff>
    </xdr:from>
    <xdr:ext cx="469744" cy="259045"/>
    <xdr:sp macro="" textlink="">
      <xdr:nvSpPr>
        <xdr:cNvPr id="523" name="災害復旧事業費該当値テキスト"/>
        <xdr:cNvSpPr txBox="1"/>
      </xdr:nvSpPr>
      <xdr:spPr>
        <a:xfrm>
          <a:off x="16370300" y="639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7,700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27292</xdr:rowOff>
    </xdr:from>
    <xdr:to>
      <xdr:col>22</xdr:col>
      <xdr:colOff>415925</xdr:colOff>
      <xdr:row>38</xdr:row>
      <xdr:rowOff>128892</xdr:rowOff>
    </xdr:to>
    <xdr:sp macro="" textlink="">
      <xdr:nvSpPr>
        <xdr:cNvPr id="524" name="円/楕円 523"/>
        <xdr:cNvSpPr/>
      </xdr:nvSpPr>
      <xdr:spPr>
        <a:xfrm>
          <a:off x="15430500" y="65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145419</xdr:rowOff>
    </xdr:from>
    <xdr:ext cx="534377" cy="259045"/>
    <xdr:sp macro="" textlink="">
      <xdr:nvSpPr>
        <xdr:cNvPr id="525" name="テキスト ボックス 524"/>
        <xdr:cNvSpPr txBox="1"/>
      </xdr:nvSpPr>
      <xdr:spPr>
        <a:xfrm>
          <a:off x="15214111" y="63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11,773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82156</xdr:rowOff>
    </xdr:from>
    <xdr:to>
      <xdr:col>21</xdr:col>
      <xdr:colOff>212725</xdr:colOff>
      <xdr:row>38</xdr:row>
      <xdr:rowOff>12306</xdr:rowOff>
    </xdr:to>
    <xdr:sp macro="" textlink="">
      <xdr:nvSpPr>
        <xdr:cNvPr id="526" name="円/楕円 525"/>
        <xdr:cNvSpPr/>
      </xdr:nvSpPr>
      <xdr:spPr>
        <a:xfrm>
          <a:off x="14541500" y="642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28833</xdr:rowOff>
    </xdr:from>
    <xdr:ext cx="534377" cy="259045"/>
    <xdr:sp macro="" textlink="">
      <xdr:nvSpPr>
        <xdr:cNvPr id="527" name="テキスト ボックス 526"/>
        <xdr:cNvSpPr txBox="1"/>
      </xdr:nvSpPr>
      <xdr:spPr>
        <a:xfrm>
          <a:off x="14325111" y="620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18,913</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17495</xdr:rowOff>
    </xdr:from>
    <xdr:to>
      <xdr:col>20</xdr:col>
      <xdr:colOff>9525</xdr:colOff>
      <xdr:row>34</xdr:row>
      <xdr:rowOff>119095</xdr:rowOff>
    </xdr:to>
    <xdr:sp macro="" textlink="">
      <xdr:nvSpPr>
        <xdr:cNvPr id="528" name="円/楕円 527"/>
        <xdr:cNvSpPr/>
      </xdr:nvSpPr>
      <xdr:spPr>
        <a:xfrm>
          <a:off x="13652500" y="584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135622</xdr:rowOff>
    </xdr:from>
    <xdr:ext cx="534377" cy="259045"/>
    <xdr:sp macro="" textlink="">
      <xdr:nvSpPr>
        <xdr:cNvPr id="529" name="テキスト ボックス 528"/>
        <xdr:cNvSpPr txBox="1"/>
      </xdr:nvSpPr>
      <xdr:spPr>
        <a:xfrm>
          <a:off x="13436111" y="562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54,373</a:t>
          </a:r>
          <a:endParaRPr kumimoji="1" lang="ja-JP" altLang="en-US" sz="1000" b="1">
            <a:solidFill>
              <a:srgbClr val="FF0000"/>
            </a:solidFill>
            <a:latin typeface="ＭＳ Ｐゴシック"/>
          </a:endParaRPr>
        </a:p>
      </xdr:txBody>
    </xdr:sp>
    <xdr:clientData/>
  </xdr:oneCellAnchor>
  <xdr:twoCellAnchor>
    <xdr:from>
      <xdr:col>18</xdr:col>
      <xdr:colOff>390525</xdr:colOff>
      <xdr:row>32</xdr:row>
      <xdr:rowOff>21186</xdr:rowOff>
    </xdr:from>
    <xdr:to>
      <xdr:col>18</xdr:col>
      <xdr:colOff>492125</xdr:colOff>
      <xdr:row>32</xdr:row>
      <xdr:rowOff>122786</xdr:rowOff>
    </xdr:to>
    <xdr:sp macro="" textlink="">
      <xdr:nvSpPr>
        <xdr:cNvPr id="530" name="円/楕円 529"/>
        <xdr:cNvSpPr/>
      </xdr:nvSpPr>
      <xdr:spPr>
        <a:xfrm>
          <a:off x="12763500" y="550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30</xdr:row>
      <xdr:rowOff>139313</xdr:rowOff>
    </xdr:from>
    <xdr:ext cx="534377" cy="259045"/>
    <xdr:sp macro="" textlink="">
      <xdr:nvSpPr>
        <xdr:cNvPr id="531" name="テキスト ボックス 530"/>
        <xdr:cNvSpPr txBox="1"/>
      </xdr:nvSpPr>
      <xdr:spPr>
        <a:xfrm>
          <a:off x="12547111" y="528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75,147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42" name="直線コネクタ 54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43" name="テキスト ボックス 54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44" name="直線コネクタ 54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144434</xdr:rowOff>
    </xdr:from>
    <xdr:ext cx="248786" cy="259045"/>
    <xdr:sp macro="" textlink="">
      <xdr:nvSpPr>
        <xdr:cNvPr id="545" name="テキスト ボックス 544"/>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46" name="直線コネクタ 54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54</xdr:row>
      <xdr:rowOff>160762</xdr:rowOff>
    </xdr:from>
    <xdr:ext cx="248786" cy="259045"/>
    <xdr:sp macro="" textlink="">
      <xdr:nvSpPr>
        <xdr:cNvPr id="547" name="テキスト ボックス 546"/>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48" name="直線コネクタ 54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5642</xdr:rowOff>
    </xdr:from>
    <xdr:ext cx="248786" cy="259045"/>
    <xdr:sp macro="" textlink="">
      <xdr:nvSpPr>
        <xdr:cNvPr id="549" name="テキスト ボックス 548"/>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50" name="直線コネクタ 54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21970</xdr:rowOff>
    </xdr:from>
    <xdr:ext cx="248786" cy="259045"/>
    <xdr:sp macro="" textlink="">
      <xdr:nvSpPr>
        <xdr:cNvPr id="551" name="テキスト ボックス 550"/>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52" name="直線コネクタ 55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38299</xdr:rowOff>
    </xdr:from>
    <xdr:ext cx="312906" cy="259045"/>
    <xdr:sp macro="" textlink="">
      <xdr:nvSpPr>
        <xdr:cNvPr id="553" name="テキスト ボックス 552"/>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55" name="テキスト ボックス 554"/>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98878</xdr:rowOff>
    </xdr:from>
    <xdr:to>
      <xdr:col>23</xdr:col>
      <xdr:colOff>516889</xdr:colOff>
      <xdr:row>59</xdr:row>
      <xdr:rowOff>98878</xdr:rowOff>
    </xdr:to>
    <xdr:cxnSp macro="">
      <xdr:nvCxnSpPr>
        <xdr:cNvPr id="557" name="直線コネクタ 556"/>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140805</xdr:rowOff>
    </xdr:from>
    <xdr:ext cx="249299" cy="259045"/>
    <xdr:sp macro="" textlink="">
      <xdr:nvSpPr>
        <xdr:cNvPr id="558"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9" name="直線コネクタ 558"/>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140805</xdr:rowOff>
    </xdr:from>
    <xdr:ext cx="249299" cy="259045"/>
    <xdr:sp macro="" textlink="">
      <xdr:nvSpPr>
        <xdr:cNvPr id="560"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61" name="直線コネクタ 560"/>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98878</xdr:rowOff>
    </xdr:from>
    <xdr:to>
      <xdr:col>23</xdr:col>
      <xdr:colOff>517525</xdr:colOff>
      <xdr:row>59</xdr:row>
      <xdr:rowOff>98878</xdr:rowOff>
    </xdr:to>
    <xdr:cxnSp macro="">
      <xdr:nvCxnSpPr>
        <xdr:cNvPr id="562" name="直線コネクタ 561"/>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26505</xdr:rowOff>
    </xdr:from>
    <xdr:ext cx="249299" cy="259045"/>
    <xdr:sp macro="" textlink="">
      <xdr:nvSpPr>
        <xdr:cNvPr id="563"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64" name="フローチャート : 判断 563"/>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98878</xdr:rowOff>
    </xdr:from>
    <xdr:to>
      <xdr:col>22</xdr:col>
      <xdr:colOff>365125</xdr:colOff>
      <xdr:row>59</xdr:row>
      <xdr:rowOff>98878</xdr:rowOff>
    </xdr:to>
    <xdr:cxnSp macro="">
      <xdr:nvCxnSpPr>
        <xdr:cNvPr id="565" name="直線コネクタ 564"/>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50</xdr:row>
      <xdr:rowOff>121557</xdr:rowOff>
    </xdr:from>
    <xdr:to>
      <xdr:col>22</xdr:col>
      <xdr:colOff>415925</xdr:colOff>
      <xdr:row>51</xdr:row>
      <xdr:rowOff>51707</xdr:rowOff>
    </xdr:to>
    <xdr:sp macro="" textlink="">
      <xdr:nvSpPr>
        <xdr:cNvPr id="566" name="フローチャート : 判断 565"/>
        <xdr:cNvSpPr/>
      </xdr:nvSpPr>
      <xdr:spPr>
        <a:xfrm>
          <a:off x="15430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49</xdr:row>
      <xdr:rowOff>68234</xdr:rowOff>
    </xdr:from>
    <xdr:ext cx="249299" cy="259045"/>
    <xdr:sp macro="" textlink="">
      <xdr:nvSpPr>
        <xdr:cNvPr id="567" name="テキスト ボックス 566"/>
        <xdr:cNvSpPr txBox="1"/>
      </xdr:nvSpPr>
      <xdr:spPr>
        <a:xfrm>
          <a:off x="15356649"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98878</xdr:rowOff>
    </xdr:from>
    <xdr:to>
      <xdr:col>21</xdr:col>
      <xdr:colOff>161925</xdr:colOff>
      <xdr:row>59</xdr:row>
      <xdr:rowOff>98878</xdr:rowOff>
    </xdr:to>
    <xdr:cxnSp macro="">
      <xdr:nvCxnSpPr>
        <xdr:cNvPr id="568" name="直線コネクタ 567"/>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72572</xdr:rowOff>
    </xdr:from>
    <xdr:to>
      <xdr:col>21</xdr:col>
      <xdr:colOff>212725</xdr:colOff>
      <xdr:row>57</xdr:row>
      <xdr:rowOff>2722</xdr:rowOff>
    </xdr:to>
    <xdr:sp macro="" textlink="">
      <xdr:nvSpPr>
        <xdr:cNvPr id="569" name="フローチャート : 判断 568"/>
        <xdr:cNvSpPr/>
      </xdr:nvSpPr>
      <xdr:spPr>
        <a:xfrm>
          <a:off x="14541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19249</xdr:rowOff>
    </xdr:from>
    <xdr:ext cx="249299" cy="259045"/>
    <xdr:sp macro="" textlink="">
      <xdr:nvSpPr>
        <xdr:cNvPr id="570" name="テキスト ボックス 569"/>
        <xdr:cNvSpPr txBox="1"/>
      </xdr:nvSpPr>
      <xdr:spPr>
        <a:xfrm>
          <a:off x="14467649"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98878</xdr:rowOff>
    </xdr:from>
    <xdr:to>
      <xdr:col>19</xdr:col>
      <xdr:colOff>644525</xdr:colOff>
      <xdr:row>59</xdr:row>
      <xdr:rowOff>98878</xdr:rowOff>
    </xdr:to>
    <xdr:cxnSp macro="">
      <xdr:nvCxnSpPr>
        <xdr:cNvPr id="571" name="直線コネクタ 570"/>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97065</xdr:rowOff>
    </xdr:from>
    <xdr:to>
      <xdr:col>20</xdr:col>
      <xdr:colOff>9525</xdr:colOff>
      <xdr:row>54</xdr:row>
      <xdr:rowOff>27215</xdr:rowOff>
    </xdr:to>
    <xdr:sp macro="" textlink="">
      <xdr:nvSpPr>
        <xdr:cNvPr id="572" name="フローチャート : 判断 571"/>
        <xdr:cNvSpPr/>
      </xdr:nvSpPr>
      <xdr:spPr>
        <a:xfrm>
          <a:off x="13652500" y="91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52</xdr:row>
      <xdr:rowOff>43742</xdr:rowOff>
    </xdr:from>
    <xdr:ext cx="249299" cy="259045"/>
    <xdr:sp macro="" textlink="">
      <xdr:nvSpPr>
        <xdr:cNvPr id="573" name="テキスト ボックス 572"/>
        <xdr:cNvSpPr txBox="1"/>
      </xdr:nvSpPr>
      <xdr:spPr>
        <a:xfrm>
          <a:off x="13578649" y="89591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121557</xdr:rowOff>
    </xdr:from>
    <xdr:to>
      <xdr:col>18</xdr:col>
      <xdr:colOff>492125</xdr:colOff>
      <xdr:row>51</xdr:row>
      <xdr:rowOff>51707</xdr:rowOff>
    </xdr:to>
    <xdr:sp macro="" textlink="">
      <xdr:nvSpPr>
        <xdr:cNvPr id="574" name="フローチャート : 判断 573"/>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49</xdr:row>
      <xdr:rowOff>68234</xdr:rowOff>
    </xdr:from>
    <xdr:ext cx="249299" cy="259045"/>
    <xdr:sp macro="" textlink="">
      <xdr:nvSpPr>
        <xdr:cNvPr id="575" name="テキスト ボックス 574"/>
        <xdr:cNvSpPr txBox="1"/>
      </xdr:nvSpPr>
      <xdr:spPr>
        <a:xfrm>
          <a:off x="12689649"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81" name="円/楕円 580"/>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83655</xdr:rowOff>
    </xdr:from>
    <xdr:ext cx="249299" cy="259045"/>
    <xdr:sp macro="" textlink="">
      <xdr:nvSpPr>
        <xdr:cNvPr id="582"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48078</xdr:rowOff>
    </xdr:from>
    <xdr:to>
      <xdr:col>22</xdr:col>
      <xdr:colOff>415925</xdr:colOff>
      <xdr:row>59</xdr:row>
      <xdr:rowOff>149678</xdr:rowOff>
    </xdr:to>
    <xdr:sp macro="" textlink="">
      <xdr:nvSpPr>
        <xdr:cNvPr id="583" name="円/楕円 582"/>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140805</xdr:rowOff>
    </xdr:from>
    <xdr:ext cx="249299" cy="259045"/>
    <xdr:sp macro="" textlink="">
      <xdr:nvSpPr>
        <xdr:cNvPr id="584" name="テキスト ボックス 583"/>
        <xdr:cNvSpPr txBox="1"/>
      </xdr:nvSpPr>
      <xdr:spPr>
        <a:xfrm>
          <a:off x="1535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48078</xdr:rowOff>
    </xdr:from>
    <xdr:to>
      <xdr:col>21</xdr:col>
      <xdr:colOff>212725</xdr:colOff>
      <xdr:row>59</xdr:row>
      <xdr:rowOff>149678</xdr:rowOff>
    </xdr:to>
    <xdr:sp macro="" textlink="">
      <xdr:nvSpPr>
        <xdr:cNvPr id="585" name="円/楕円 584"/>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140805</xdr:rowOff>
    </xdr:from>
    <xdr:ext cx="249299" cy="259045"/>
    <xdr:sp macro="" textlink="">
      <xdr:nvSpPr>
        <xdr:cNvPr id="586" name="テキスト ボックス 585"/>
        <xdr:cNvSpPr txBox="1"/>
      </xdr:nvSpPr>
      <xdr:spPr>
        <a:xfrm>
          <a:off x="1446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48078</xdr:rowOff>
    </xdr:from>
    <xdr:to>
      <xdr:col>20</xdr:col>
      <xdr:colOff>9525</xdr:colOff>
      <xdr:row>59</xdr:row>
      <xdr:rowOff>149678</xdr:rowOff>
    </xdr:to>
    <xdr:sp macro="" textlink="">
      <xdr:nvSpPr>
        <xdr:cNvPr id="587" name="円/楕円 586"/>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140805</xdr:rowOff>
    </xdr:from>
    <xdr:ext cx="249299" cy="259045"/>
    <xdr:sp macro="" textlink="">
      <xdr:nvSpPr>
        <xdr:cNvPr id="588" name="テキスト ボックス 587"/>
        <xdr:cNvSpPr txBox="1"/>
      </xdr:nvSpPr>
      <xdr:spPr>
        <a:xfrm>
          <a:off x="1357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89" name="円/楕円 588"/>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140805</xdr:rowOff>
    </xdr:from>
    <xdr:ext cx="249299" cy="259045"/>
    <xdr:sp macro="" textlink="">
      <xdr:nvSpPr>
        <xdr:cNvPr id="590" name="テキスト ボックス 589"/>
        <xdr:cNvSpPr txBox="1"/>
      </xdr:nvSpPr>
      <xdr:spPr>
        <a:xfrm>
          <a:off x="1268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6" name="テキスト ボックス 60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8" name="テキスト ボックス 60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0" name="テキスト ボックス 60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81491</xdr:rowOff>
    </xdr:from>
    <xdr:to>
      <xdr:col>23</xdr:col>
      <xdr:colOff>516889</xdr:colOff>
      <xdr:row>78</xdr:row>
      <xdr:rowOff>45608</xdr:rowOff>
    </xdr:to>
    <xdr:cxnSp macro="">
      <xdr:nvCxnSpPr>
        <xdr:cNvPr id="614" name="直線コネクタ 613"/>
        <xdr:cNvCxnSpPr/>
      </xdr:nvCxnSpPr>
      <xdr:spPr>
        <a:xfrm flipV="1">
          <a:off x="16317595" y="12254441"/>
          <a:ext cx="1269" cy="116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49435</xdr:rowOff>
    </xdr:from>
    <xdr:ext cx="534377" cy="259045"/>
    <xdr:sp macro="" textlink="">
      <xdr:nvSpPr>
        <xdr:cNvPr id="615" name="公債費最小値テキスト"/>
        <xdr:cNvSpPr txBox="1"/>
      </xdr:nvSpPr>
      <xdr:spPr>
        <a:xfrm>
          <a:off x="16370300" y="134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22,348</a:t>
          </a:r>
          <a:endParaRPr kumimoji="1" lang="ja-JP" altLang="en-US" sz="1000" b="1">
            <a:latin typeface="ＭＳ Ｐゴシック"/>
          </a:endParaRPr>
        </a:p>
      </xdr:txBody>
    </xdr:sp>
    <xdr:clientData/>
  </xdr:oneCellAnchor>
  <xdr:twoCellAnchor>
    <xdr:from>
      <xdr:col>23</xdr:col>
      <xdr:colOff>428625</xdr:colOff>
      <xdr:row>78</xdr:row>
      <xdr:rowOff>45608</xdr:rowOff>
    </xdr:from>
    <xdr:to>
      <xdr:col>23</xdr:col>
      <xdr:colOff>606425</xdr:colOff>
      <xdr:row>78</xdr:row>
      <xdr:rowOff>45608</xdr:rowOff>
    </xdr:to>
    <xdr:cxnSp macro="">
      <xdr:nvCxnSpPr>
        <xdr:cNvPr id="616" name="直線コネクタ 615"/>
        <xdr:cNvCxnSpPr/>
      </xdr:nvCxnSpPr>
      <xdr:spPr>
        <a:xfrm>
          <a:off x="16230600" y="13418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28168</xdr:rowOff>
    </xdr:from>
    <xdr:ext cx="599010" cy="259045"/>
    <xdr:sp macro="" textlink="">
      <xdr:nvSpPr>
        <xdr:cNvPr id="617" name="公債費最大値テキスト"/>
        <xdr:cNvSpPr txBox="1"/>
      </xdr:nvSpPr>
      <xdr:spPr>
        <a:xfrm>
          <a:off x="16370300" y="12029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175,139</a:t>
          </a:r>
          <a:endParaRPr kumimoji="1" lang="ja-JP" altLang="en-US" sz="1000" b="1">
            <a:latin typeface="ＭＳ Ｐゴシック"/>
          </a:endParaRPr>
        </a:p>
      </xdr:txBody>
    </xdr:sp>
    <xdr:clientData/>
  </xdr:oneCellAnchor>
  <xdr:twoCellAnchor>
    <xdr:from>
      <xdr:col>23</xdr:col>
      <xdr:colOff>428625</xdr:colOff>
      <xdr:row>71</xdr:row>
      <xdr:rowOff>81491</xdr:rowOff>
    </xdr:from>
    <xdr:to>
      <xdr:col>23</xdr:col>
      <xdr:colOff>606425</xdr:colOff>
      <xdr:row>71</xdr:row>
      <xdr:rowOff>81491</xdr:rowOff>
    </xdr:to>
    <xdr:cxnSp macro="">
      <xdr:nvCxnSpPr>
        <xdr:cNvPr id="618" name="直線コネクタ 617"/>
        <xdr:cNvCxnSpPr/>
      </xdr:nvCxnSpPr>
      <xdr:spPr>
        <a:xfrm>
          <a:off x="16230600" y="12254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76005</xdr:rowOff>
    </xdr:from>
    <xdr:to>
      <xdr:col>23</xdr:col>
      <xdr:colOff>517525</xdr:colOff>
      <xdr:row>75</xdr:row>
      <xdr:rowOff>162339</xdr:rowOff>
    </xdr:to>
    <xdr:cxnSp macro="">
      <xdr:nvCxnSpPr>
        <xdr:cNvPr id="619" name="直線コネクタ 618"/>
        <xdr:cNvCxnSpPr/>
      </xdr:nvCxnSpPr>
      <xdr:spPr>
        <a:xfrm>
          <a:off x="15481300" y="12934755"/>
          <a:ext cx="838200" cy="8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28092</xdr:rowOff>
    </xdr:from>
    <xdr:ext cx="534377" cy="259045"/>
    <xdr:sp macro="" textlink="">
      <xdr:nvSpPr>
        <xdr:cNvPr id="620" name="公債費平均値テキスト"/>
        <xdr:cNvSpPr txBox="1"/>
      </xdr:nvSpPr>
      <xdr:spPr>
        <a:xfrm>
          <a:off x="16370300" y="13058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60,149</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49665</xdr:rowOff>
    </xdr:from>
    <xdr:to>
      <xdr:col>23</xdr:col>
      <xdr:colOff>568325</xdr:colOff>
      <xdr:row>76</xdr:row>
      <xdr:rowOff>151265</xdr:rowOff>
    </xdr:to>
    <xdr:sp macro="" textlink="">
      <xdr:nvSpPr>
        <xdr:cNvPr id="621" name="フローチャート : 判断 620"/>
        <xdr:cNvSpPr/>
      </xdr:nvSpPr>
      <xdr:spPr>
        <a:xfrm>
          <a:off x="16268700" y="1307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17003</xdr:rowOff>
    </xdr:from>
    <xdr:to>
      <xdr:col>22</xdr:col>
      <xdr:colOff>365125</xdr:colOff>
      <xdr:row>75</xdr:row>
      <xdr:rowOff>76005</xdr:rowOff>
    </xdr:to>
    <xdr:cxnSp macro="">
      <xdr:nvCxnSpPr>
        <xdr:cNvPr id="622" name="直線コネクタ 621"/>
        <xdr:cNvCxnSpPr/>
      </xdr:nvCxnSpPr>
      <xdr:spPr>
        <a:xfrm>
          <a:off x="14592300" y="12875753"/>
          <a:ext cx="889000" cy="5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92275</xdr:rowOff>
    </xdr:from>
    <xdr:to>
      <xdr:col>22</xdr:col>
      <xdr:colOff>415925</xdr:colOff>
      <xdr:row>77</xdr:row>
      <xdr:rowOff>22425</xdr:rowOff>
    </xdr:to>
    <xdr:sp macro="" textlink="">
      <xdr:nvSpPr>
        <xdr:cNvPr id="623" name="フローチャート : 判断 622"/>
        <xdr:cNvSpPr/>
      </xdr:nvSpPr>
      <xdr:spPr>
        <a:xfrm>
          <a:off x="15430500" y="1312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13552</xdr:rowOff>
    </xdr:from>
    <xdr:ext cx="534377" cy="259045"/>
    <xdr:sp macro="" textlink="">
      <xdr:nvSpPr>
        <xdr:cNvPr id="624" name="テキスト ボックス 623"/>
        <xdr:cNvSpPr txBox="1"/>
      </xdr:nvSpPr>
      <xdr:spPr>
        <a:xfrm>
          <a:off x="15214111" y="1321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17003</xdr:rowOff>
    </xdr:from>
    <xdr:to>
      <xdr:col>21</xdr:col>
      <xdr:colOff>161925</xdr:colOff>
      <xdr:row>75</xdr:row>
      <xdr:rowOff>86306</xdr:rowOff>
    </xdr:to>
    <xdr:cxnSp macro="">
      <xdr:nvCxnSpPr>
        <xdr:cNvPr id="625" name="直線コネクタ 624"/>
        <xdr:cNvCxnSpPr/>
      </xdr:nvCxnSpPr>
      <xdr:spPr>
        <a:xfrm flipV="1">
          <a:off x="13703300" y="12875753"/>
          <a:ext cx="889000" cy="6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162951</xdr:rowOff>
    </xdr:from>
    <xdr:to>
      <xdr:col>21</xdr:col>
      <xdr:colOff>212725</xdr:colOff>
      <xdr:row>76</xdr:row>
      <xdr:rowOff>93101</xdr:rowOff>
    </xdr:to>
    <xdr:sp macro="" textlink="">
      <xdr:nvSpPr>
        <xdr:cNvPr id="626" name="フローチャート : 判断 625"/>
        <xdr:cNvSpPr/>
      </xdr:nvSpPr>
      <xdr:spPr>
        <a:xfrm>
          <a:off x="14541500" y="1302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84228</xdr:rowOff>
    </xdr:from>
    <xdr:ext cx="534377" cy="259045"/>
    <xdr:sp macro="" textlink="">
      <xdr:nvSpPr>
        <xdr:cNvPr id="627" name="テキスト ボックス 626"/>
        <xdr:cNvSpPr txBox="1"/>
      </xdr:nvSpPr>
      <xdr:spPr>
        <a:xfrm>
          <a:off x="14325111" y="1311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86306</xdr:rowOff>
    </xdr:from>
    <xdr:to>
      <xdr:col>19</xdr:col>
      <xdr:colOff>644525</xdr:colOff>
      <xdr:row>75</xdr:row>
      <xdr:rowOff>137703</xdr:rowOff>
    </xdr:to>
    <xdr:cxnSp macro="">
      <xdr:nvCxnSpPr>
        <xdr:cNvPr id="628" name="直線コネクタ 627"/>
        <xdr:cNvCxnSpPr/>
      </xdr:nvCxnSpPr>
      <xdr:spPr>
        <a:xfrm flipV="1">
          <a:off x="12814300" y="12945056"/>
          <a:ext cx="889000" cy="5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158852</xdr:rowOff>
    </xdr:from>
    <xdr:to>
      <xdr:col>20</xdr:col>
      <xdr:colOff>9525</xdr:colOff>
      <xdr:row>76</xdr:row>
      <xdr:rowOff>89002</xdr:rowOff>
    </xdr:to>
    <xdr:sp macro="" textlink="">
      <xdr:nvSpPr>
        <xdr:cNvPr id="629" name="フローチャート : 判断 628"/>
        <xdr:cNvSpPr/>
      </xdr:nvSpPr>
      <xdr:spPr>
        <a:xfrm>
          <a:off x="13652500" y="1301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80129</xdr:rowOff>
    </xdr:from>
    <xdr:ext cx="534377" cy="259045"/>
    <xdr:sp macro="" textlink="">
      <xdr:nvSpPr>
        <xdr:cNvPr id="630" name="テキスト ボックス 629"/>
        <xdr:cNvSpPr txBox="1"/>
      </xdr:nvSpPr>
      <xdr:spPr>
        <a:xfrm>
          <a:off x="13436111" y="1311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157229</xdr:rowOff>
    </xdr:from>
    <xdr:to>
      <xdr:col>18</xdr:col>
      <xdr:colOff>492125</xdr:colOff>
      <xdr:row>76</xdr:row>
      <xdr:rowOff>87379</xdr:rowOff>
    </xdr:to>
    <xdr:sp macro="" textlink="">
      <xdr:nvSpPr>
        <xdr:cNvPr id="631" name="フローチャート : 判断 630"/>
        <xdr:cNvSpPr/>
      </xdr:nvSpPr>
      <xdr:spPr>
        <a:xfrm>
          <a:off x="12763500" y="13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78506</xdr:rowOff>
    </xdr:from>
    <xdr:ext cx="534377" cy="259045"/>
    <xdr:sp macro="" textlink="">
      <xdr:nvSpPr>
        <xdr:cNvPr id="632" name="テキスト ボックス 631"/>
        <xdr:cNvSpPr txBox="1"/>
      </xdr:nvSpPr>
      <xdr:spPr>
        <a:xfrm>
          <a:off x="12547111" y="1310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111539</xdr:rowOff>
    </xdr:from>
    <xdr:to>
      <xdr:col>23</xdr:col>
      <xdr:colOff>568325</xdr:colOff>
      <xdr:row>76</xdr:row>
      <xdr:rowOff>41689</xdr:rowOff>
    </xdr:to>
    <xdr:sp macro="" textlink="">
      <xdr:nvSpPr>
        <xdr:cNvPr id="638" name="円/楕円 637"/>
        <xdr:cNvSpPr/>
      </xdr:nvSpPr>
      <xdr:spPr>
        <a:xfrm>
          <a:off x="16268700" y="1297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134416</xdr:rowOff>
    </xdr:from>
    <xdr:ext cx="534377" cy="259045"/>
    <xdr:sp macro="" textlink="">
      <xdr:nvSpPr>
        <xdr:cNvPr id="639" name="公債費該当値テキスト"/>
        <xdr:cNvSpPr txBox="1"/>
      </xdr:nvSpPr>
      <xdr:spPr>
        <a:xfrm>
          <a:off x="16370300" y="1282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74,529</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25205</xdr:rowOff>
    </xdr:from>
    <xdr:to>
      <xdr:col>22</xdr:col>
      <xdr:colOff>415925</xdr:colOff>
      <xdr:row>75</xdr:row>
      <xdr:rowOff>126805</xdr:rowOff>
    </xdr:to>
    <xdr:sp macro="" textlink="">
      <xdr:nvSpPr>
        <xdr:cNvPr id="640" name="円/楕円 639"/>
        <xdr:cNvSpPr/>
      </xdr:nvSpPr>
      <xdr:spPr>
        <a:xfrm>
          <a:off x="15430500" y="1288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143332</xdr:rowOff>
    </xdr:from>
    <xdr:ext cx="534377" cy="259045"/>
    <xdr:sp macro="" textlink="">
      <xdr:nvSpPr>
        <xdr:cNvPr id="641" name="テキスト ボックス 640"/>
        <xdr:cNvSpPr txBox="1"/>
      </xdr:nvSpPr>
      <xdr:spPr>
        <a:xfrm>
          <a:off x="15214111" y="1265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85,859</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137653</xdr:rowOff>
    </xdr:from>
    <xdr:to>
      <xdr:col>21</xdr:col>
      <xdr:colOff>212725</xdr:colOff>
      <xdr:row>75</xdr:row>
      <xdr:rowOff>67803</xdr:rowOff>
    </xdr:to>
    <xdr:sp macro="" textlink="">
      <xdr:nvSpPr>
        <xdr:cNvPr id="642" name="円/楕円 641"/>
        <xdr:cNvSpPr/>
      </xdr:nvSpPr>
      <xdr:spPr>
        <a:xfrm>
          <a:off x="14541500" y="1282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84330</xdr:rowOff>
    </xdr:from>
    <xdr:ext cx="534377" cy="259045"/>
    <xdr:sp macro="" textlink="">
      <xdr:nvSpPr>
        <xdr:cNvPr id="643" name="テキスト ボックス 642"/>
        <xdr:cNvSpPr txBox="1"/>
      </xdr:nvSpPr>
      <xdr:spPr>
        <a:xfrm>
          <a:off x="14325111" y="1260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93,602</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35506</xdr:rowOff>
    </xdr:from>
    <xdr:to>
      <xdr:col>20</xdr:col>
      <xdr:colOff>9525</xdr:colOff>
      <xdr:row>75</xdr:row>
      <xdr:rowOff>137106</xdr:rowOff>
    </xdr:to>
    <xdr:sp macro="" textlink="">
      <xdr:nvSpPr>
        <xdr:cNvPr id="644" name="円/楕円 643"/>
        <xdr:cNvSpPr/>
      </xdr:nvSpPr>
      <xdr:spPr>
        <a:xfrm>
          <a:off x="13652500" y="128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153633</xdr:rowOff>
    </xdr:from>
    <xdr:ext cx="534377" cy="259045"/>
    <xdr:sp macro="" textlink="">
      <xdr:nvSpPr>
        <xdr:cNvPr id="645" name="テキスト ボックス 644"/>
        <xdr:cNvSpPr txBox="1"/>
      </xdr:nvSpPr>
      <xdr:spPr>
        <a:xfrm>
          <a:off x="13436111" y="1266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84,507</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86903</xdr:rowOff>
    </xdr:from>
    <xdr:to>
      <xdr:col>18</xdr:col>
      <xdr:colOff>492125</xdr:colOff>
      <xdr:row>76</xdr:row>
      <xdr:rowOff>17053</xdr:rowOff>
    </xdr:to>
    <xdr:sp macro="" textlink="">
      <xdr:nvSpPr>
        <xdr:cNvPr id="646" name="円/楕円 645"/>
        <xdr:cNvSpPr/>
      </xdr:nvSpPr>
      <xdr:spPr>
        <a:xfrm>
          <a:off x="12763500" y="1294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33580</xdr:rowOff>
    </xdr:from>
    <xdr:ext cx="534377" cy="259045"/>
    <xdr:sp macro="" textlink="">
      <xdr:nvSpPr>
        <xdr:cNvPr id="647" name="テキスト ボックス 646"/>
        <xdr:cNvSpPr txBox="1"/>
      </xdr:nvSpPr>
      <xdr:spPr>
        <a:xfrm>
          <a:off x="12547111" y="1272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77,762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9,760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58" name="直線コネクタ 65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59" name="テキスト ボックス 65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0" name="直線コネクタ 65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1" name="テキスト ボックス 66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2" name="直線コネクタ 66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3" name="テキスト ボックス 66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4" name="直線コネクタ 66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5" name="テキスト ボックス 66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6" name="直線コネクタ 66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67" name="テキスト ボックス 66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68" name="直線コネクタ 66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69" name="テキスト ボックス 66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56500</xdr:rowOff>
    </xdr:from>
    <xdr:to>
      <xdr:col>23</xdr:col>
      <xdr:colOff>516889</xdr:colOff>
      <xdr:row>99</xdr:row>
      <xdr:rowOff>91084</xdr:rowOff>
    </xdr:to>
    <xdr:cxnSp macro="">
      <xdr:nvCxnSpPr>
        <xdr:cNvPr id="673" name="直線コネクタ 672"/>
        <xdr:cNvCxnSpPr/>
      </xdr:nvCxnSpPr>
      <xdr:spPr>
        <a:xfrm flipV="1">
          <a:off x="16317595" y="15658450"/>
          <a:ext cx="1269" cy="1406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94911</xdr:rowOff>
    </xdr:from>
    <xdr:ext cx="378565" cy="259045"/>
    <xdr:sp macro="" textlink="">
      <xdr:nvSpPr>
        <xdr:cNvPr id="674" name="積立金最小値テキスト"/>
        <xdr:cNvSpPr txBox="1"/>
      </xdr:nvSpPr>
      <xdr:spPr>
        <a:xfrm>
          <a:off x="16370300" y="17068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23</xdr:col>
      <xdr:colOff>428625</xdr:colOff>
      <xdr:row>99</xdr:row>
      <xdr:rowOff>91084</xdr:rowOff>
    </xdr:from>
    <xdr:to>
      <xdr:col>23</xdr:col>
      <xdr:colOff>606425</xdr:colOff>
      <xdr:row>99</xdr:row>
      <xdr:rowOff>91084</xdr:rowOff>
    </xdr:to>
    <xdr:cxnSp macro="">
      <xdr:nvCxnSpPr>
        <xdr:cNvPr id="675" name="直線コネクタ 674"/>
        <xdr:cNvCxnSpPr/>
      </xdr:nvCxnSpPr>
      <xdr:spPr>
        <a:xfrm>
          <a:off x="16230600" y="1706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3177</xdr:rowOff>
    </xdr:from>
    <xdr:ext cx="599010" cy="259045"/>
    <xdr:sp macro="" textlink="">
      <xdr:nvSpPr>
        <xdr:cNvPr id="676" name="積立金最大値テキスト"/>
        <xdr:cNvSpPr txBox="1"/>
      </xdr:nvSpPr>
      <xdr:spPr>
        <a:xfrm>
          <a:off x="16370300" y="15433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129,893</a:t>
          </a:r>
          <a:endParaRPr kumimoji="1" lang="ja-JP" altLang="en-US" sz="1000" b="1">
            <a:latin typeface="ＭＳ Ｐゴシック"/>
          </a:endParaRPr>
        </a:p>
      </xdr:txBody>
    </xdr:sp>
    <xdr:clientData/>
  </xdr:oneCellAnchor>
  <xdr:twoCellAnchor>
    <xdr:from>
      <xdr:col>23</xdr:col>
      <xdr:colOff>428625</xdr:colOff>
      <xdr:row>91</xdr:row>
      <xdr:rowOff>56500</xdr:rowOff>
    </xdr:from>
    <xdr:to>
      <xdr:col>23</xdr:col>
      <xdr:colOff>606425</xdr:colOff>
      <xdr:row>91</xdr:row>
      <xdr:rowOff>56500</xdr:rowOff>
    </xdr:to>
    <xdr:cxnSp macro="">
      <xdr:nvCxnSpPr>
        <xdr:cNvPr id="677" name="直線コネクタ 676"/>
        <xdr:cNvCxnSpPr/>
      </xdr:nvCxnSpPr>
      <xdr:spPr>
        <a:xfrm>
          <a:off x="16230600" y="15658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62161</xdr:rowOff>
    </xdr:from>
    <xdr:to>
      <xdr:col>23</xdr:col>
      <xdr:colOff>517525</xdr:colOff>
      <xdr:row>99</xdr:row>
      <xdr:rowOff>18684</xdr:rowOff>
    </xdr:to>
    <xdr:cxnSp macro="">
      <xdr:nvCxnSpPr>
        <xdr:cNvPr id="678" name="直線コネクタ 677"/>
        <xdr:cNvCxnSpPr/>
      </xdr:nvCxnSpPr>
      <xdr:spPr>
        <a:xfrm flipV="1">
          <a:off x="15481300" y="16692811"/>
          <a:ext cx="838200" cy="29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12093</xdr:rowOff>
    </xdr:from>
    <xdr:ext cx="534377" cy="259045"/>
    <xdr:sp macro="" textlink="">
      <xdr:nvSpPr>
        <xdr:cNvPr id="679" name="積立金平均値テキスト"/>
        <xdr:cNvSpPr txBox="1"/>
      </xdr:nvSpPr>
      <xdr:spPr>
        <a:xfrm>
          <a:off x="16370300" y="16814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17,074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33666</xdr:rowOff>
    </xdr:from>
    <xdr:to>
      <xdr:col>23</xdr:col>
      <xdr:colOff>568325</xdr:colOff>
      <xdr:row>98</xdr:row>
      <xdr:rowOff>135266</xdr:rowOff>
    </xdr:to>
    <xdr:sp macro="" textlink="">
      <xdr:nvSpPr>
        <xdr:cNvPr id="680" name="フローチャート : 判断 679"/>
        <xdr:cNvSpPr/>
      </xdr:nvSpPr>
      <xdr:spPr>
        <a:xfrm>
          <a:off x="16268700" y="168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18684</xdr:rowOff>
    </xdr:from>
    <xdr:to>
      <xdr:col>22</xdr:col>
      <xdr:colOff>365125</xdr:colOff>
      <xdr:row>99</xdr:row>
      <xdr:rowOff>20796</xdr:rowOff>
    </xdr:to>
    <xdr:cxnSp macro="">
      <xdr:nvCxnSpPr>
        <xdr:cNvPr id="681" name="直線コネクタ 680"/>
        <xdr:cNvCxnSpPr/>
      </xdr:nvCxnSpPr>
      <xdr:spPr>
        <a:xfrm flipV="1">
          <a:off x="14592300" y="16992234"/>
          <a:ext cx="889000" cy="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71537</xdr:rowOff>
    </xdr:from>
    <xdr:to>
      <xdr:col>22</xdr:col>
      <xdr:colOff>415925</xdr:colOff>
      <xdr:row>99</xdr:row>
      <xdr:rowOff>1687</xdr:rowOff>
    </xdr:to>
    <xdr:sp macro="" textlink="">
      <xdr:nvSpPr>
        <xdr:cNvPr id="682" name="フローチャート : 判断 681"/>
        <xdr:cNvSpPr/>
      </xdr:nvSpPr>
      <xdr:spPr>
        <a:xfrm>
          <a:off x="15430500" y="1687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18214</xdr:rowOff>
    </xdr:from>
    <xdr:ext cx="534377" cy="259045"/>
    <xdr:sp macro="" textlink="">
      <xdr:nvSpPr>
        <xdr:cNvPr id="683" name="テキスト ボックス 682"/>
        <xdr:cNvSpPr txBox="1"/>
      </xdr:nvSpPr>
      <xdr:spPr>
        <a:xfrm>
          <a:off x="15214111" y="1664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13,595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145219</xdr:rowOff>
    </xdr:from>
    <xdr:to>
      <xdr:col>21</xdr:col>
      <xdr:colOff>161925</xdr:colOff>
      <xdr:row>99</xdr:row>
      <xdr:rowOff>20796</xdr:rowOff>
    </xdr:to>
    <xdr:cxnSp macro="">
      <xdr:nvCxnSpPr>
        <xdr:cNvPr id="684" name="直線コネクタ 683"/>
        <xdr:cNvCxnSpPr/>
      </xdr:nvCxnSpPr>
      <xdr:spPr>
        <a:xfrm>
          <a:off x="13703300" y="16947319"/>
          <a:ext cx="889000" cy="4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55992</xdr:rowOff>
    </xdr:from>
    <xdr:to>
      <xdr:col>21</xdr:col>
      <xdr:colOff>212725</xdr:colOff>
      <xdr:row>97</xdr:row>
      <xdr:rowOff>157592</xdr:rowOff>
    </xdr:to>
    <xdr:sp macro="" textlink="">
      <xdr:nvSpPr>
        <xdr:cNvPr id="685" name="フローチャート : 判断 684"/>
        <xdr:cNvSpPr/>
      </xdr:nvSpPr>
      <xdr:spPr>
        <a:xfrm>
          <a:off x="14541500" y="1668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2669</xdr:rowOff>
    </xdr:from>
    <xdr:ext cx="534377" cy="259045"/>
    <xdr:sp macro="" textlink="">
      <xdr:nvSpPr>
        <xdr:cNvPr id="686" name="テキスト ボックス 685"/>
        <xdr:cNvSpPr txBox="1"/>
      </xdr:nvSpPr>
      <xdr:spPr>
        <a:xfrm>
          <a:off x="14325111" y="1646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120095</xdr:rowOff>
    </xdr:from>
    <xdr:to>
      <xdr:col>19</xdr:col>
      <xdr:colOff>644525</xdr:colOff>
      <xdr:row>98</xdr:row>
      <xdr:rowOff>145219</xdr:rowOff>
    </xdr:to>
    <xdr:cxnSp macro="">
      <xdr:nvCxnSpPr>
        <xdr:cNvPr id="687" name="直線コネクタ 686"/>
        <xdr:cNvCxnSpPr/>
      </xdr:nvCxnSpPr>
      <xdr:spPr>
        <a:xfrm>
          <a:off x="12814300" y="16922195"/>
          <a:ext cx="889000" cy="2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81486</xdr:rowOff>
    </xdr:from>
    <xdr:to>
      <xdr:col>20</xdr:col>
      <xdr:colOff>9525</xdr:colOff>
      <xdr:row>98</xdr:row>
      <xdr:rowOff>11636</xdr:rowOff>
    </xdr:to>
    <xdr:sp macro="" textlink="">
      <xdr:nvSpPr>
        <xdr:cNvPr id="688" name="フローチャート : 判断 687"/>
        <xdr:cNvSpPr/>
      </xdr:nvSpPr>
      <xdr:spPr>
        <a:xfrm>
          <a:off x="13652500" y="1671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28163</xdr:rowOff>
    </xdr:from>
    <xdr:ext cx="534377" cy="259045"/>
    <xdr:sp macro="" textlink="">
      <xdr:nvSpPr>
        <xdr:cNvPr id="689" name="テキスト ボックス 688"/>
        <xdr:cNvSpPr txBox="1"/>
      </xdr:nvSpPr>
      <xdr:spPr>
        <a:xfrm>
          <a:off x="13436111" y="1648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128219</xdr:rowOff>
    </xdr:from>
    <xdr:to>
      <xdr:col>18</xdr:col>
      <xdr:colOff>492125</xdr:colOff>
      <xdr:row>96</xdr:row>
      <xdr:rowOff>58369</xdr:rowOff>
    </xdr:to>
    <xdr:sp macro="" textlink="">
      <xdr:nvSpPr>
        <xdr:cNvPr id="690" name="フローチャート : 判断 689"/>
        <xdr:cNvSpPr/>
      </xdr:nvSpPr>
      <xdr:spPr>
        <a:xfrm>
          <a:off x="12763500" y="1641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74896</xdr:rowOff>
    </xdr:from>
    <xdr:ext cx="534377" cy="259045"/>
    <xdr:sp macro="" textlink="">
      <xdr:nvSpPr>
        <xdr:cNvPr id="691" name="テキスト ボックス 690"/>
        <xdr:cNvSpPr txBox="1"/>
      </xdr:nvSpPr>
      <xdr:spPr>
        <a:xfrm>
          <a:off x="12547111" y="1619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11361</xdr:rowOff>
    </xdr:from>
    <xdr:to>
      <xdr:col>23</xdr:col>
      <xdr:colOff>568325</xdr:colOff>
      <xdr:row>97</xdr:row>
      <xdr:rowOff>112961</xdr:rowOff>
    </xdr:to>
    <xdr:sp macro="" textlink="">
      <xdr:nvSpPr>
        <xdr:cNvPr id="697" name="円/楕円 696"/>
        <xdr:cNvSpPr/>
      </xdr:nvSpPr>
      <xdr:spPr>
        <a:xfrm>
          <a:off x="16268700" y="1664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34238</xdr:rowOff>
    </xdr:from>
    <xdr:ext cx="534377" cy="259045"/>
    <xdr:sp macro="" textlink="">
      <xdr:nvSpPr>
        <xdr:cNvPr id="698" name="積立金該当値テキスト"/>
        <xdr:cNvSpPr txBox="1"/>
      </xdr:nvSpPr>
      <xdr:spPr>
        <a:xfrm>
          <a:off x="16370300" y="1649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34,873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139334</xdr:rowOff>
    </xdr:from>
    <xdr:to>
      <xdr:col>22</xdr:col>
      <xdr:colOff>415925</xdr:colOff>
      <xdr:row>99</xdr:row>
      <xdr:rowOff>69484</xdr:rowOff>
    </xdr:to>
    <xdr:sp macro="" textlink="">
      <xdr:nvSpPr>
        <xdr:cNvPr id="699" name="円/楕円 698"/>
        <xdr:cNvSpPr/>
      </xdr:nvSpPr>
      <xdr:spPr>
        <a:xfrm>
          <a:off x="15430500" y="1694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60611</xdr:rowOff>
    </xdr:from>
    <xdr:ext cx="469744" cy="259045"/>
    <xdr:sp macro="" textlink="">
      <xdr:nvSpPr>
        <xdr:cNvPr id="700" name="テキスト ボックス 699"/>
        <xdr:cNvSpPr txBox="1"/>
      </xdr:nvSpPr>
      <xdr:spPr>
        <a:xfrm>
          <a:off x="15246427" y="1703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141446</xdr:rowOff>
    </xdr:from>
    <xdr:to>
      <xdr:col>21</xdr:col>
      <xdr:colOff>212725</xdr:colOff>
      <xdr:row>99</xdr:row>
      <xdr:rowOff>71596</xdr:rowOff>
    </xdr:to>
    <xdr:sp macro="" textlink="">
      <xdr:nvSpPr>
        <xdr:cNvPr id="701" name="円/楕円 700"/>
        <xdr:cNvSpPr/>
      </xdr:nvSpPr>
      <xdr:spPr>
        <a:xfrm>
          <a:off x="14541500" y="1694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62723</xdr:rowOff>
    </xdr:from>
    <xdr:ext cx="469744" cy="259045"/>
    <xdr:sp macro="" textlink="">
      <xdr:nvSpPr>
        <xdr:cNvPr id="702" name="テキスト ボックス 701"/>
        <xdr:cNvSpPr txBox="1"/>
      </xdr:nvSpPr>
      <xdr:spPr>
        <a:xfrm>
          <a:off x="14357427" y="17036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94419</xdr:rowOff>
    </xdr:from>
    <xdr:to>
      <xdr:col>20</xdr:col>
      <xdr:colOff>9525</xdr:colOff>
      <xdr:row>99</xdr:row>
      <xdr:rowOff>24569</xdr:rowOff>
    </xdr:to>
    <xdr:sp macro="" textlink="">
      <xdr:nvSpPr>
        <xdr:cNvPr id="703" name="円/楕円 702"/>
        <xdr:cNvSpPr/>
      </xdr:nvSpPr>
      <xdr:spPr>
        <a:xfrm>
          <a:off x="13652500" y="1689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15696</xdr:rowOff>
    </xdr:from>
    <xdr:ext cx="534377" cy="259045"/>
    <xdr:sp macro="" textlink="">
      <xdr:nvSpPr>
        <xdr:cNvPr id="704" name="テキスト ボックス 703"/>
        <xdr:cNvSpPr txBox="1"/>
      </xdr:nvSpPr>
      <xdr:spPr>
        <a:xfrm>
          <a:off x="13436111" y="1698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69295</xdr:rowOff>
    </xdr:from>
    <xdr:to>
      <xdr:col>18</xdr:col>
      <xdr:colOff>492125</xdr:colOff>
      <xdr:row>98</xdr:row>
      <xdr:rowOff>170895</xdr:rowOff>
    </xdr:to>
    <xdr:sp macro="" textlink="">
      <xdr:nvSpPr>
        <xdr:cNvPr id="705" name="円/楕円 704"/>
        <xdr:cNvSpPr/>
      </xdr:nvSpPr>
      <xdr:spPr>
        <a:xfrm>
          <a:off x="12763500" y="1687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162022</xdr:rowOff>
    </xdr:from>
    <xdr:ext cx="534377" cy="259045"/>
    <xdr:sp macro="" textlink="">
      <xdr:nvSpPr>
        <xdr:cNvPr id="706" name="テキスト ボックス 705"/>
        <xdr:cNvSpPr txBox="1"/>
      </xdr:nvSpPr>
      <xdr:spPr>
        <a:xfrm>
          <a:off x="12547111" y="1696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13,801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20" name="テキスト ボックス 71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107848</xdr:rowOff>
    </xdr:from>
    <xdr:to>
      <xdr:col>32</xdr:col>
      <xdr:colOff>186689</xdr:colOff>
      <xdr:row>39</xdr:row>
      <xdr:rowOff>44450</xdr:rowOff>
    </xdr:to>
    <xdr:cxnSp macro="">
      <xdr:nvCxnSpPr>
        <xdr:cNvPr id="730" name="直線コネクタ 729"/>
        <xdr:cNvCxnSpPr/>
      </xdr:nvCxnSpPr>
      <xdr:spPr>
        <a:xfrm flipV="1">
          <a:off x="22159595" y="5422798"/>
          <a:ext cx="1269" cy="1308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54525</xdr:rowOff>
    </xdr:from>
    <xdr:ext cx="534377" cy="259045"/>
    <xdr:sp macro="" textlink="">
      <xdr:nvSpPr>
        <xdr:cNvPr id="733" name="投資及び出資金最大値テキスト"/>
        <xdr:cNvSpPr txBox="1"/>
      </xdr:nvSpPr>
      <xdr:spPr>
        <a:xfrm>
          <a:off x="22212300" y="519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34,336</a:t>
          </a:r>
          <a:endParaRPr kumimoji="1" lang="ja-JP" altLang="en-US" sz="1000" b="1">
            <a:latin typeface="ＭＳ Ｐゴシック"/>
          </a:endParaRPr>
        </a:p>
      </xdr:txBody>
    </xdr:sp>
    <xdr:clientData/>
  </xdr:oneCellAnchor>
  <xdr:twoCellAnchor>
    <xdr:from>
      <xdr:col>32</xdr:col>
      <xdr:colOff>98425</xdr:colOff>
      <xdr:row>31</xdr:row>
      <xdr:rowOff>107848</xdr:rowOff>
    </xdr:from>
    <xdr:to>
      <xdr:col>32</xdr:col>
      <xdr:colOff>276225</xdr:colOff>
      <xdr:row>31</xdr:row>
      <xdr:rowOff>107848</xdr:rowOff>
    </xdr:to>
    <xdr:cxnSp macro="">
      <xdr:nvCxnSpPr>
        <xdr:cNvPr id="734" name="直線コネクタ 733"/>
        <xdr:cNvCxnSpPr/>
      </xdr:nvCxnSpPr>
      <xdr:spPr>
        <a:xfrm>
          <a:off x="22072600" y="542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23114</xdr:rowOff>
    </xdr:from>
    <xdr:to>
      <xdr:col>32</xdr:col>
      <xdr:colOff>187325</xdr:colOff>
      <xdr:row>39</xdr:row>
      <xdr:rowOff>44450</xdr:rowOff>
    </xdr:to>
    <xdr:cxnSp macro="">
      <xdr:nvCxnSpPr>
        <xdr:cNvPr id="735" name="直線コネクタ 734"/>
        <xdr:cNvCxnSpPr/>
      </xdr:nvCxnSpPr>
      <xdr:spPr>
        <a:xfrm flipV="1">
          <a:off x="21323300" y="6709664"/>
          <a:ext cx="8382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68343</xdr:rowOff>
    </xdr:from>
    <xdr:ext cx="469744" cy="259045"/>
    <xdr:sp macro="" textlink="">
      <xdr:nvSpPr>
        <xdr:cNvPr id="736" name="投資及び出資金平均値テキスト"/>
        <xdr:cNvSpPr txBox="1"/>
      </xdr:nvSpPr>
      <xdr:spPr>
        <a:xfrm>
          <a:off x="22212300" y="6411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3,140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45466</xdr:rowOff>
    </xdr:from>
    <xdr:to>
      <xdr:col>32</xdr:col>
      <xdr:colOff>238125</xdr:colOff>
      <xdr:row>38</xdr:row>
      <xdr:rowOff>147066</xdr:rowOff>
    </xdr:to>
    <xdr:sp macro="" textlink="">
      <xdr:nvSpPr>
        <xdr:cNvPr id="737" name="フローチャート : 判断 736"/>
        <xdr:cNvSpPr/>
      </xdr:nvSpPr>
      <xdr:spPr>
        <a:xfrm>
          <a:off x="221107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59410</xdr:rowOff>
    </xdr:from>
    <xdr:to>
      <xdr:col>31</xdr:col>
      <xdr:colOff>85725</xdr:colOff>
      <xdr:row>38</xdr:row>
      <xdr:rowOff>161010</xdr:rowOff>
    </xdr:to>
    <xdr:sp macro="" textlink="">
      <xdr:nvSpPr>
        <xdr:cNvPr id="739" name="フローチャート : 判断 738"/>
        <xdr:cNvSpPr/>
      </xdr:nvSpPr>
      <xdr:spPr>
        <a:xfrm>
          <a:off x="21272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6088</xdr:rowOff>
    </xdr:from>
    <xdr:ext cx="469744" cy="259045"/>
    <xdr:sp macro="" textlink="">
      <xdr:nvSpPr>
        <xdr:cNvPr id="740" name="テキスト ボックス 739"/>
        <xdr:cNvSpPr txBox="1"/>
      </xdr:nvSpPr>
      <xdr:spPr>
        <a:xfrm>
          <a:off x="21088427" y="63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2,774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98196</xdr:rowOff>
    </xdr:from>
    <xdr:to>
      <xdr:col>29</xdr:col>
      <xdr:colOff>568325</xdr:colOff>
      <xdr:row>39</xdr:row>
      <xdr:rowOff>28346</xdr:rowOff>
    </xdr:to>
    <xdr:sp macro="" textlink="">
      <xdr:nvSpPr>
        <xdr:cNvPr id="742" name="フローチャート : 判断 741"/>
        <xdr:cNvSpPr/>
      </xdr:nvSpPr>
      <xdr:spPr>
        <a:xfrm>
          <a:off x="20383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44873</xdr:rowOff>
    </xdr:from>
    <xdr:ext cx="469744" cy="259045"/>
    <xdr:sp macro="" textlink="">
      <xdr:nvSpPr>
        <xdr:cNvPr id="743" name="テキスト ボックス 742"/>
        <xdr:cNvSpPr txBox="1"/>
      </xdr:nvSpPr>
      <xdr:spPr>
        <a:xfrm>
          <a:off x="20199427"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105473</xdr:rowOff>
    </xdr:from>
    <xdr:to>
      <xdr:col>28</xdr:col>
      <xdr:colOff>365125</xdr:colOff>
      <xdr:row>39</xdr:row>
      <xdr:rowOff>35623</xdr:rowOff>
    </xdr:to>
    <xdr:sp macro="" textlink="">
      <xdr:nvSpPr>
        <xdr:cNvPr id="745" name="フローチャート : 判断 744"/>
        <xdr:cNvSpPr/>
      </xdr:nvSpPr>
      <xdr:spPr>
        <a:xfrm>
          <a:off x="19494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52150</xdr:rowOff>
    </xdr:from>
    <xdr:ext cx="469744" cy="259045"/>
    <xdr:sp macro="" textlink="">
      <xdr:nvSpPr>
        <xdr:cNvPr id="746" name="テキスト ボックス 745"/>
        <xdr:cNvSpPr txBox="1"/>
      </xdr:nvSpPr>
      <xdr:spPr>
        <a:xfrm>
          <a:off x="19310427" y="639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106693</xdr:rowOff>
    </xdr:from>
    <xdr:to>
      <xdr:col>27</xdr:col>
      <xdr:colOff>161925</xdr:colOff>
      <xdr:row>39</xdr:row>
      <xdr:rowOff>36843</xdr:rowOff>
    </xdr:to>
    <xdr:sp macro="" textlink="">
      <xdr:nvSpPr>
        <xdr:cNvPr id="747" name="フローチャート : 判断 746"/>
        <xdr:cNvSpPr/>
      </xdr:nvSpPr>
      <xdr:spPr>
        <a:xfrm>
          <a:off x="18605500" y="662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53370</xdr:rowOff>
    </xdr:from>
    <xdr:ext cx="469744" cy="259045"/>
    <xdr:sp macro="" textlink="">
      <xdr:nvSpPr>
        <xdr:cNvPr id="748" name="テキスト ボックス 747"/>
        <xdr:cNvSpPr txBox="1"/>
      </xdr:nvSpPr>
      <xdr:spPr>
        <a:xfrm>
          <a:off x="18421427" y="639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143764</xdr:rowOff>
    </xdr:from>
    <xdr:to>
      <xdr:col>32</xdr:col>
      <xdr:colOff>238125</xdr:colOff>
      <xdr:row>39</xdr:row>
      <xdr:rowOff>73914</xdr:rowOff>
    </xdr:to>
    <xdr:sp macro="" textlink="">
      <xdr:nvSpPr>
        <xdr:cNvPr id="754" name="円/楕円 753"/>
        <xdr:cNvSpPr/>
      </xdr:nvSpPr>
      <xdr:spPr>
        <a:xfrm>
          <a:off x="22110700" y="66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58691</xdr:rowOff>
    </xdr:from>
    <xdr:ext cx="378565" cy="259045"/>
    <xdr:sp macro="" textlink="">
      <xdr:nvSpPr>
        <xdr:cNvPr id="755" name="投資及び出資金該当値テキスト"/>
        <xdr:cNvSpPr txBox="1"/>
      </xdr:nvSpPr>
      <xdr:spPr>
        <a:xfrm>
          <a:off x="22212300" y="6573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74" name="直線コネクタ 77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75" name="テキスト ボックス 77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76" name="直線コネクタ 77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77" name="テキスト ボックス 77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8" name="直線コネクタ 77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9" name="テキスト ボックス 77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80" name="直線コネクタ 77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81" name="テキスト ボックス 78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82" name="直線コネクタ 78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83" name="テキスト ボックス 78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84" name="直線コネクタ 78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85" name="テキスト ボックス 78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28666</xdr:rowOff>
    </xdr:from>
    <xdr:to>
      <xdr:col>32</xdr:col>
      <xdr:colOff>186689</xdr:colOff>
      <xdr:row>59</xdr:row>
      <xdr:rowOff>98878</xdr:rowOff>
    </xdr:to>
    <xdr:cxnSp macro="">
      <xdr:nvCxnSpPr>
        <xdr:cNvPr id="789" name="直線コネクタ 788"/>
        <xdr:cNvCxnSpPr/>
      </xdr:nvCxnSpPr>
      <xdr:spPr>
        <a:xfrm flipV="1">
          <a:off x="22159595" y="8772616"/>
          <a:ext cx="1269" cy="144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9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1" name="直線コネクタ 79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146793</xdr:rowOff>
    </xdr:from>
    <xdr:ext cx="534377" cy="259045"/>
    <xdr:sp macro="" textlink="">
      <xdr:nvSpPr>
        <xdr:cNvPr id="792" name="貸付金最大値テキスト"/>
        <xdr:cNvSpPr txBox="1"/>
      </xdr:nvSpPr>
      <xdr:spPr>
        <a:xfrm>
          <a:off x="22212300" y="854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44,150</a:t>
          </a:r>
          <a:endParaRPr kumimoji="1" lang="ja-JP" altLang="en-US" sz="1000" b="1">
            <a:latin typeface="ＭＳ Ｐゴシック"/>
          </a:endParaRPr>
        </a:p>
      </xdr:txBody>
    </xdr:sp>
    <xdr:clientData/>
  </xdr:oneCellAnchor>
  <xdr:twoCellAnchor>
    <xdr:from>
      <xdr:col>32</xdr:col>
      <xdr:colOff>98425</xdr:colOff>
      <xdr:row>51</xdr:row>
      <xdr:rowOff>28666</xdr:rowOff>
    </xdr:from>
    <xdr:to>
      <xdr:col>32</xdr:col>
      <xdr:colOff>276225</xdr:colOff>
      <xdr:row>51</xdr:row>
      <xdr:rowOff>28666</xdr:rowOff>
    </xdr:to>
    <xdr:cxnSp macro="">
      <xdr:nvCxnSpPr>
        <xdr:cNvPr id="793" name="直線コネクタ 792"/>
        <xdr:cNvCxnSpPr/>
      </xdr:nvCxnSpPr>
      <xdr:spPr>
        <a:xfrm>
          <a:off x="22072600" y="877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119159</xdr:rowOff>
    </xdr:from>
    <xdr:to>
      <xdr:col>32</xdr:col>
      <xdr:colOff>187325</xdr:colOff>
      <xdr:row>58</xdr:row>
      <xdr:rowOff>122784</xdr:rowOff>
    </xdr:to>
    <xdr:cxnSp macro="">
      <xdr:nvCxnSpPr>
        <xdr:cNvPr id="794" name="直線コネクタ 793"/>
        <xdr:cNvCxnSpPr/>
      </xdr:nvCxnSpPr>
      <xdr:spPr>
        <a:xfrm flipV="1">
          <a:off x="21323300" y="10063259"/>
          <a:ext cx="838200" cy="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59460</xdr:rowOff>
    </xdr:from>
    <xdr:ext cx="469744" cy="259045"/>
    <xdr:sp macro="" textlink="">
      <xdr:nvSpPr>
        <xdr:cNvPr id="795" name="貸付金平均値テキスト"/>
        <xdr:cNvSpPr txBox="1"/>
      </xdr:nvSpPr>
      <xdr:spPr>
        <a:xfrm>
          <a:off x="22212300" y="9832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36583</xdr:rowOff>
    </xdr:from>
    <xdr:to>
      <xdr:col>32</xdr:col>
      <xdr:colOff>238125</xdr:colOff>
      <xdr:row>58</xdr:row>
      <xdr:rowOff>138183</xdr:rowOff>
    </xdr:to>
    <xdr:sp macro="" textlink="">
      <xdr:nvSpPr>
        <xdr:cNvPr id="796" name="フローチャート : 判断 795"/>
        <xdr:cNvSpPr/>
      </xdr:nvSpPr>
      <xdr:spPr>
        <a:xfrm>
          <a:off x="221107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122784</xdr:rowOff>
    </xdr:from>
    <xdr:to>
      <xdr:col>31</xdr:col>
      <xdr:colOff>34925</xdr:colOff>
      <xdr:row>58</xdr:row>
      <xdr:rowOff>126801</xdr:rowOff>
    </xdr:to>
    <xdr:cxnSp macro="">
      <xdr:nvCxnSpPr>
        <xdr:cNvPr id="797" name="直線コネクタ 796"/>
        <xdr:cNvCxnSpPr/>
      </xdr:nvCxnSpPr>
      <xdr:spPr>
        <a:xfrm flipV="1">
          <a:off x="20434300" y="10066884"/>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10261</xdr:rowOff>
    </xdr:from>
    <xdr:to>
      <xdr:col>31</xdr:col>
      <xdr:colOff>85725</xdr:colOff>
      <xdr:row>58</xdr:row>
      <xdr:rowOff>111861</xdr:rowOff>
    </xdr:to>
    <xdr:sp macro="" textlink="">
      <xdr:nvSpPr>
        <xdr:cNvPr id="798" name="フローチャート : 判断 797"/>
        <xdr:cNvSpPr/>
      </xdr:nvSpPr>
      <xdr:spPr>
        <a:xfrm>
          <a:off x="21272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128388</xdr:rowOff>
    </xdr:from>
    <xdr:ext cx="469744" cy="259045"/>
    <xdr:sp macro="" textlink="">
      <xdr:nvSpPr>
        <xdr:cNvPr id="799" name="テキスト ボックス 798"/>
        <xdr:cNvSpPr txBox="1"/>
      </xdr:nvSpPr>
      <xdr:spPr>
        <a:xfrm>
          <a:off x="21088427" y="972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6,408</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88004</xdr:rowOff>
    </xdr:from>
    <xdr:to>
      <xdr:col>29</xdr:col>
      <xdr:colOff>517525</xdr:colOff>
      <xdr:row>58</xdr:row>
      <xdr:rowOff>126801</xdr:rowOff>
    </xdr:to>
    <xdr:cxnSp macro="">
      <xdr:nvCxnSpPr>
        <xdr:cNvPr id="800" name="直線コネクタ 799"/>
        <xdr:cNvCxnSpPr/>
      </xdr:nvCxnSpPr>
      <xdr:spPr>
        <a:xfrm>
          <a:off x="19545300" y="9860654"/>
          <a:ext cx="889000" cy="21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801" name="フローチャート : 判断 80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802" name="テキスト ボックス 801"/>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88004</xdr:rowOff>
    </xdr:from>
    <xdr:to>
      <xdr:col>28</xdr:col>
      <xdr:colOff>314325</xdr:colOff>
      <xdr:row>58</xdr:row>
      <xdr:rowOff>118963</xdr:rowOff>
    </xdr:to>
    <xdr:cxnSp macro="">
      <xdr:nvCxnSpPr>
        <xdr:cNvPr id="803" name="直線コネクタ 802"/>
        <xdr:cNvCxnSpPr/>
      </xdr:nvCxnSpPr>
      <xdr:spPr>
        <a:xfrm flipV="1">
          <a:off x="18656300" y="9860654"/>
          <a:ext cx="889000" cy="20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804" name="フローチャート : 判断 80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76569</xdr:rowOff>
    </xdr:from>
    <xdr:ext cx="469744" cy="259045"/>
    <xdr:sp macro="" textlink="">
      <xdr:nvSpPr>
        <xdr:cNvPr id="805" name="テキスト ボックス 804"/>
        <xdr:cNvSpPr txBox="1"/>
      </xdr:nvSpPr>
      <xdr:spPr>
        <a:xfrm>
          <a:off x="19310427" y="1002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806" name="フローチャート : 判断 80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98572</xdr:rowOff>
    </xdr:from>
    <xdr:ext cx="469744" cy="259045"/>
    <xdr:sp macro="" textlink="">
      <xdr:nvSpPr>
        <xdr:cNvPr id="807" name="テキスト ボックス 806"/>
        <xdr:cNvSpPr txBox="1"/>
      </xdr:nvSpPr>
      <xdr:spPr>
        <a:xfrm>
          <a:off x="18421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68359</xdr:rowOff>
    </xdr:from>
    <xdr:to>
      <xdr:col>32</xdr:col>
      <xdr:colOff>238125</xdr:colOff>
      <xdr:row>58</xdr:row>
      <xdr:rowOff>169959</xdr:rowOff>
    </xdr:to>
    <xdr:sp macro="" textlink="">
      <xdr:nvSpPr>
        <xdr:cNvPr id="813" name="円/楕円 812"/>
        <xdr:cNvSpPr/>
      </xdr:nvSpPr>
      <xdr:spPr>
        <a:xfrm>
          <a:off x="22110700" y="1001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46786</xdr:rowOff>
    </xdr:from>
    <xdr:ext cx="469744" cy="259045"/>
    <xdr:sp macro="" textlink="">
      <xdr:nvSpPr>
        <xdr:cNvPr id="814" name="貸付金該当値テキスト"/>
        <xdr:cNvSpPr txBox="1"/>
      </xdr:nvSpPr>
      <xdr:spPr>
        <a:xfrm>
          <a:off x="22212300" y="99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71984</xdr:rowOff>
    </xdr:from>
    <xdr:to>
      <xdr:col>31</xdr:col>
      <xdr:colOff>85725</xdr:colOff>
      <xdr:row>59</xdr:row>
      <xdr:rowOff>2134</xdr:rowOff>
    </xdr:to>
    <xdr:sp macro="" textlink="">
      <xdr:nvSpPr>
        <xdr:cNvPr id="815" name="円/楕円 814"/>
        <xdr:cNvSpPr/>
      </xdr:nvSpPr>
      <xdr:spPr>
        <a:xfrm>
          <a:off x="21272500" y="1001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164711</xdr:rowOff>
    </xdr:from>
    <xdr:ext cx="469744" cy="259045"/>
    <xdr:sp macro="" textlink="">
      <xdr:nvSpPr>
        <xdr:cNvPr id="816" name="テキスト ボックス 815"/>
        <xdr:cNvSpPr txBox="1"/>
      </xdr:nvSpPr>
      <xdr:spPr>
        <a:xfrm>
          <a:off x="21088427" y="1010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76001</xdr:rowOff>
    </xdr:from>
    <xdr:to>
      <xdr:col>29</xdr:col>
      <xdr:colOff>568325</xdr:colOff>
      <xdr:row>59</xdr:row>
      <xdr:rowOff>6151</xdr:rowOff>
    </xdr:to>
    <xdr:sp macro="" textlink="">
      <xdr:nvSpPr>
        <xdr:cNvPr id="817" name="円/楕円 816"/>
        <xdr:cNvSpPr/>
      </xdr:nvSpPr>
      <xdr:spPr>
        <a:xfrm>
          <a:off x="20383500" y="1002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168728</xdr:rowOff>
    </xdr:from>
    <xdr:ext cx="469744" cy="259045"/>
    <xdr:sp macro="" textlink="">
      <xdr:nvSpPr>
        <xdr:cNvPr id="818" name="テキスト ボックス 817"/>
        <xdr:cNvSpPr txBox="1"/>
      </xdr:nvSpPr>
      <xdr:spPr>
        <a:xfrm>
          <a:off x="20199427" y="1011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4,395</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37204</xdr:rowOff>
    </xdr:from>
    <xdr:to>
      <xdr:col>28</xdr:col>
      <xdr:colOff>365125</xdr:colOff>
      <xdr:row>57</xdr:row>
      <xdr:rowOff>138804</xdr:rowOff>
    </xdr:to>
    <xdr:sp macro="" textlink="">
      <xdr:nvSpPr>
        <xdr:cNvPr id="819" name="円/楕円 818"/>
        <xdr:cNvSpPr/>
      </xdr:nvSpPr>
      <xdr:spPr>
        <a:xfrm>
          <a:off x="19494500" y="980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155331</xdr:rowOff>
    </xdr:from>
    <xdr:ext cx="534377" cy="259045"/>
    <xdr:sp macro="" textlink="">
      <xdr:nvSpPr>
        <xdr:cNvPr id="820" name="テキスト ボックス 819"/>
        <xdr:cNvSpPr txBox="1"/>
      </xdr:nvSpPr>
      <xdr:spPr>
        <a:xfrm>
          <a:off x="19278111" y="958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68163</xdr:rowOff>
    </xdr:from>
    <xdr:to>
      <xdr:col>27</xdr:col>
      <xdr:colOff>161925</xdr:colOff>
      <xdr:row>58</xdr:row>
      <xdr:rowOff>169763</xdr:rowOff>
    </xdr:to>
    <xdr:sp macro="" textlink="">
      <xdr:nvSpPr>
        <xdr:cNvPr id="821" name="円/楕円 820"/>
        <xdr:cNvSpPr/>
      </xdr:nvSpPr>
      <xdr:spPr>
        <a:xfrm>
          <a:off x="18605500" y="1001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160890</xdr:rowOff>
    </xdr:from>
    <xdr:ext cx="469744" cy="259045"/>
    <xdr:sp macro="" textlink="">
      <xdr:nvSpPr>
        <xdr:cNvPr id="822" name="テキスト ボックス 821"/>
        <xdr:cNvSpPr txBox="1"/>
      </xdr:nvSpPr>
      <xdr:spPr>
        <a:xfrm>
          <a:off x="18421427" y="1010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37,047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34" name="直線コネクタ 83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35" name="テキスト ボックス 83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36" name="直線コネクタ 83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37" name="テキスト ボックス 83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38" name="直線コネクタ 83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39" name="テキスト ボックス 83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40" name="直線コネクタ 83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41" name="テキスト ボックス 840"/>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42" name="直線コネクタ 84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43" name="テキスト ボックス 84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44" name="直線コネクタ 84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45" name="テキスト ボックス 84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34751</xdr:rowOff>
    </xdr:from>
    <xdr:to>
      <xdr:col>32</xdr:col>
      <xdr:colOff>186689</xdr:colOff>
      <xdr:row>78</xdr:row>
      <xdr:rowOff>159218</xdr:rowOff>
    </xdr:to>
    <xdr:cxnSp macro="">
      <xdr:nvCxnSpPr>
        <xdr:cNvPr id="849" name="直線コネクタ 848"/>
        <xdr:cNvCxnSpPr/>
      </xdr:nvCxnSpPr>
      <xdr:spPr>
        <a:xfrm flipV="1">
          <a:off x="22159595" y="12036251"/>
          <a:ext cx="1269" cy="1496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163045</xdr:rowOff>
    </xdr:from>
    <xdr:ext cx="534377" cy="259045"/>
    <xdr:sp macro="" textlink="">
      <xdr:nvSpPr>
        <xdr:cNvPr id="850" name="繰出金最小値テキスト"/>
        <xdr:cNvSpPr txBox="1"/>
      </xdr:nvSpPr>
      <xdr:spPr>
        <a:xfrm>
          <a:off x="22212300" y="1353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40,207</a:t>
          </a:r>
          <a:endParaRPr kumimoji="1" lang="ja-JP" altLang="en-US" sz="1000" b="1">
            <a:latin typeface="ＭＳ Ｐゴシック"/>
          </a:endParaRPr>
        </a:p>
      </xdr:txBody>
    </xdr:sp>
    <xdr:clientData/>
  </xdr:oneCellAnchor>
  <xdr:twoCellAnchor>
    <xdr:from>
      <xdr:col>32</xdr:col>
      <xdr:colOff>98425</xdr:colOff>
      <xdr:row>78</xdr:row>
      <xdr:rowOff>159218</xdr:rowOff>
    </xdr:from>
    <xdr:to>
      <xdr:col>32</xdr:col>
      <xdr:colOff>276225</xdr:colOff>
      <xdr:row>78</xdr:row>
      <xdr:rowOff>159218</xdr:rowOff>
    </xdr:to>
    <xdr:cxnSp macro="">
      <xdr:nvCxnSpPr>
        <xdr:cNvPr id="851" name="直線コネクタ 850"/>
        <xdr:cNvCxnSpPr/>
      </xdr:nvCxnSpPr>
      <xdr:spPr>
        <a:xfrm>
          <a:off x="22072600" y="13532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152878</xdr:rowOff>
    </xdr:from>
    <xdr:ext cx="599010" cy="259045"/>
    <xdr:sp macro="" textlink="">
      <xdr:nvSpPr>
        <xdr:cNvPr id="852" name="繰出金最大値テキスト"/>
        <xdr:cNvSpPr txBox="1"/>
      </xdr:nvSpPr>
      <xdr:spPr>
        <a:xfrm>
          <a:off x="22212300" y="11811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177,641</a:t>
          </a:r>
          <a:endParaRPr kumimoji="1" lang="ja-JP" altLang="en-US" sz="1000" b="1">
            <a:latin typeface="ＭＳ Ｐゴシック"/>
          </a:endParaRPr>
        </a:p>
      </xdr:txBody>
    </xdr:sp>
    <xdr:clientData/>
  </xdr:oneCellAnchor>
  <xdr:twoCellAnchor>
    <xdr:from>
      <xdr:col>32</xdr:col>
      <xdr:colOff>98425</xdr:colOff>
      <xdr:row>70</xdr:row>
      <xdr:rowOff>34751</xdr:rowOff>
    </xdr:from>
    <xdr:to>
      <xdr:col>32</xdr:col>
      <xdr:colOff>276225</xdr:colOff>
      <xdr:row>70</xdr:row>
      <xdr:rowOff>34751</xdr:rowOff>
    </xdr:to>
    <xdr:cxnSp macro="">
      <xdr:nvCxnSpPr>
        <xdr:cNvPr id="853" name="直線コネクタ 852"/>
        <xdr:cNvCxnSpPr/>
      </xdr:nvCxnSpPr>
      <xdr:spPr>
        <a:xfrm>
          <a:off x="22072600" y="12036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106891</xdr:rowOff>
    </xdr:from>
    <xdr:to>
      <xdr:col>32</xdr:col>
      <xdr:colOff>187325</xdr:colOff>
      <xdr:row>77</xdr:row>
      <xdr:rowOff>110396</xdr:rowOff>
    </xdr:to>
    <xdr:cxnSp macro="">
      <xdr:nvCxnSpPr>
        <xdr:cNvPr id="854" name="直線コネクタ 853"/>
        <xdr:cNvCxnSpPr/>
      </xdr:nvCxnSpPr>
      <xdr:spPr>
        <a:xfrm>
          <a:off x="21323300" y="13308541"/>
          <a:ext cx="8382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44423</xdr:rowOff>
    </xdr:from>
    <xdr:ext cx="534377" cy="259045"/>
    <xdr:sp macro="" textlink="">
      <xdr:nvSpPr>
        <xdr:cNvPr id="855" name="繰出金平均値テキスト"/>
        <xdr:cNvSpPr txBox="1"/>
      </xdr:nvSpPr>
      <xdr:spPr>
        <a:xfrm>
          <a:off x="22212300" y="13246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59,854</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65996</xdr:rowOff>
    </xdr:from>
    <xdr:to>
      <xdr:col>32</xdr:col>
      <xdr:colOff>238125</xdr:colOff>
      <xdr:row>77</xdr:row>
      <xdr:rowOff>167596</xdr:rowOff>
    </xdr:to>
    <xdr:sp macro="" textlink="">
      <xdr:nvSpPr>
        <xdr:cNvPr id="856" name="フローチャート : 判断 855"/>
        <xdr:cNvSpPr/>
      </xdr:nvSpPr>
      <xdr:spPr>
        <a:xfrm>
          <a:off x="22110700" y="13267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106891</xdr:rowOff>
    </xdr:from>
    <xdr:to>
      <xdr:col>31</xdr:col>
      <xdr:colOff>34925</xdr:colOff>
      <xdr:row>77</xdr:row>
      <xdr:rowOff>143140</xdr:rowOff>
    </xdr:to>
    <xdr:cxnSp macro="">
      <xdr:nvCxnSpPr>
        <xdr:cNvPr id="857" name="直線コネクタ 856"/>
        <xdr:cNvCxnSpPr/>
      </xdr:nvCxnSpPr>
      <xdr:spPr>
        <a:xfrm flipV="1">
          <a:off x="20434300" y="13308541"/>
          <a:ext cx="889000" cy="3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91360</xdr:rowOff>
    </xdr:from>
    <xdr:to>
      <xdr:col>31</xdr:col>
      <xdr:colOff>85725</xdr:colOff>
      <xdr:row>78</xdr:row>
      <xdr:rowOff>21510</xdr:rowOff>
    </xdr:to>
    <xdr:sp macro="" textlink="">
      <xdr:nvSpPr>
        <xdr:cNvPr id="858" name="フローチャート : 判断 857"/>
        <xdr:cNvSpPr/>
      </xdr:nvSpPr>
      <xdr:spPr>
        <a:xfrm>
          <a:off x="21272500" y="1329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12637</xdr:rowOff>
    </xdr:from>
    <xdr:ext cx="534377" cy="259045"/>
    <xdr:sp macro="" textlink="">
      <xdr:nvSpPr>
        <xdr:cNvPr id="859" name="テキスト ボックス 858"/>
        <xdr:cNvSpPr txBox="1"/>
      </xdr:nvSpPr>
      <xdr:spPr>
        <a:xfrm>
          <a:off x="21056111" y="1338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57,524</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143140</xdr:rowOff>
    </xdr:from>
    <xdr:to>
      <xdr:col>29</xdr:col>
      <xdr:colOff>517525</xdr:colOff>
      <xdr:row>78</xdr:row>
      <xdr:rowOff>5795</xdr:rowOff>
    </xdr:to>
    <xdr:cxnSp macro="">
      <xdr:nvCxnSpPr>
        <xdr:cNvPr id="860" name="直線コネクタ 859"/>
        <xdr:cNvCxnSpPr/>
      </xdr:nvCxnSpPr>
      <xdr:spPr>
        <a:xfrm flipV="1">
          <a:off x="19545300" y="13344790"/>
          <a:ext cx="889000" cy="3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77960</xdr:rowOff>
    </xdr:from>
    <xdr:to>
      <xdr:col>29</xdr:col>
      <xdr:colOff>568325</xdr:colOff>
      <xdr:row>78</xdr:row>
      <xdr:rowOff>8110</xdr:rowOff>
    </xdr:to>
    <xdr:sp macro="" textlink="">
      <xdr:nvSpPr>
        <xdr:cNvPr id="861" name="フローチャート : 判断 860"/>
        <xdr:cNvSpPr/>
      </xdr:nvSpPr>
      <xdr:spPr>
        <a:xfrm>
          <a:off x="20383500" y="1327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24637</xdr:rowOff>
    </xdr:from>
    <xdr:ext cx="534377" cy="259045"/>
    <xdr:sp macro="" textlink="">
      <xdr:nvSpPr>
        <xdr:cNvPr id="862" name="テキスト ボックス 861"/>
        <xdr:cNvSpPr txBox="1"/>
      </xdr:nvSpPr>
      <xdr:spPr>
        <a:xfrm>
          <a:off x="20167111" y="1305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136598</xdr:rowOff>
    </xdr:from>
    <xdr:to>
      <xdr:col>28</xdr:col>
      <xdr:colOff>314325</xdr:colOff>
      <xdr:row>78</xdr:row>
      <xdr:rowOff>5795</xdr:rowOff>
    </xdr:to>
    <xdr:cxnSp macro="">
      <xdr:nvCxnSpPr>
        <xdr:cNvPr id="863" name="直線コネクタ 862"/>
        <xdr:cNvCxnSpPr/>
      </xdr:nvCxnSpPr>
      <xdr:spPr>
        <a:xfrm>
          <a:off x="18656300" y="13338248"/>
          <a:ext cx="889000" cy="4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86233</xdr:rowOff>
    </xdr:from>
    <xdr:to>
      <xdr:col>28</xdr:col>
      <xdr:colOff>365125</xdr:colOff>
      <xdr:row>78</xdr:row>
      <xdr:rowOff>16383</xdr:rowOff>
    </xdr:to>
    <xdr:sp macro="" textlink="">
      <xdr:nvSpPr>
        <xdr:cNvPr id="864" name="フローチャート : 判断 863"/>
        <xdr:cNvSpPr/>
      </xdr:nvSpPr>
      <xdr:spPr>
        <a:xfrm>
          <a:off x="19494500" y="1328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32910</xdr:rowOff>
    </xdr:from>
    <xdr:ext cx="534377" cy="259045"/>
    <xdr:sp macro="" textlink="">
      <xdr:nvSpPr>
        <xdr:cNvPr id="865" name="テキスト ボックス 864"/>
        <xdr:cNvSpPr txBox="1"/>
      </xdr:nvSpPr>
      <xdr:spPr>
        <a:xfrm>
          <a:off x="19278111" y="1306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103933</xdr:rowOff>
    </xdr:from>
    <xdr:to>
      <xdr:col>27</xdr:col>
      <xdr:colOff>161925</xdr:colOff>
      <xdr:row>78</xdr:row>
      <xdr:rowOff>34083</xdr:rowOff>
    </xdr:to>
    <xdr:sp macro="" textlink="">
      <xdr:nvSpPr>
        <xdr:cNvPr id="866" name="フローチャート : 判断 865"/>
        <xdr:cNvSpPr/>
      </xdr:nvSpPr>
      <xdr:spPr>
        <a:xfrm>
          <a:off x="18605500" y="133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25210</xdr:rowOff>
    </xdr:from>
    <xdr:ext cx="534377" cy="259045"/>
    <xdr:sp macro="" textlink="">
      <xdr:nvSpPr>
        <xdr:cNvPr id="867" name="テキスト ボックス 866"/>
        <xdr:cNvSpPr txBox="1"/>
      </xdr:nvSpPr>
      <xdr:spPr>
        <a:xfrm>
          <a:off x="18389111" y="1339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59596</xdr:rowOff>
    </xdr:from>
    <xdr:to>
      <xdr:col>32</xdr:col>
      <xdr:colOff>238125</xdr:colOff>
      <xdr:row>77</xdr:row>
      <xdr:rowOff>161196</xdr:rowOff>
    </xdr:to>
    <xdr:sp macro="" textlink="">
      <xdr:nvSpPr>
        <xdr:cNvPr id="873" name="円/楕円 872"/>
        <xdr:cNvSpPr/>
      </xdr:nvSpPr>
      <xdr:spPr>
        <a:xfrm>
          <a:off x="22110700" y="1326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82473</xdr:rowOff>
    </xdr:from>
    <xdr:ext cx="534377" cy="259045"/>
    <xdr:sp macro="" textlink="">
      <xdr:nvSpPr>
        <xdr:cNvPr id="874" name="繰出金該当値テキスト"/>
        <xdr:cNvSpPr txBox="1"/>
      </xdr:nvSpPr>
      <xdr:spPr>
        <a:xfrm>
          <a:off x="22212300" y="1311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60,442</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56091</xdr:rowOff>
    </xdr:from>
    <xdr:to>
      <xdr:col>31</xdr:col>
      <xdr:colOff>85725</xdr:colOff>
      <xdr:row>77</xdr:row>
      <xdr:rowOff>157691</xdr:rowOff>
    </xdr:to>
    <xdr:sp macro="" textlink="">
      <xdr:nvSpPr>
        <xdr:cNvPr id="875" name="円/楕円 874"/>
        <xdr:cNvSpPr/>
      </xdr:nvSpPr>
      <xdr:spPr>
        <a:xfrm>
          <a:off x="21272500" y="1325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2768</xdr:rowOff>
    </xdr:from>
    <xdr:ext cx="534377" cy="259045"/>
    <xdr:sp macro="" textlink="">
      <xdr:nvSpPr>
        <xdr:cNvPr id="876" name="テキスト ボックス 875"/>
        <xdr:cNvSpPr txBox="1"/>
      </xdr:nvSpPr>
      <xdr:spPr>
        <a:xfrm>
          <a:off x="21056111" y="1303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60,764</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92340</xdr:rowOff>
    </xdr:from>
    <xdr:to>
      <xdr:col>29</xdr:col>
      <xdr:colOff>568325</xdr:colOff>
      <xdr:row>78</xdr:row>
      <xdr:rowOff>22490</xdr:rowOff>
    </xdr:to>
    <xdr:sp macro="" textlink="">
      <xdr:nvSpPr>
        <xdr:cNvPr id="877" name="円/楕円 876"/>
        <xdr:cNvSpPr/>
      </xdr:nvSpPr>
      <xdr:spPr>
        <a:xfrm>
          <a:off x="20383500" y="1329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13617</xdr:rowOff>
    </xdr:from>
    <xdr:ext cx="534377" cy="259045"/>
    <xdr:sp macro="" textlink="">
      <xdr:nvSpPr>
        <xdr:cNvPr id="878" name="テキスト ボックス 877"/>
        <xdr:cNvSpPr txBox="1"/>
      </xdr:nvSpPr>
      <xdr:spPr>
        <a:xfrm>
          <a:off x="20167111" y="1338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57,434</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126445</xdr:rowOff>
    </xdr:from>
    <xdr:to>
      <xdr:col>28</xdr:col>
      <xdr:colOff>365125</xdr:colOff>
      <xdr:row>78</xdr:row>
      <xdr:rowOff>56595</xdr:rowOff>
    </xdr:to>
    <xdr:sp macro="" textlink="">
      <xdr:nvSpPr>
        <xdr:cNvPr id="879" name="円/楕円 878"/>
        <xdr:cNvSpPr/>
      </xdr:nvSpPr>
      <xdr:spPr>
        <a:xfrm>
          <a:off x="19494500" y="1332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47722</xdr:rowOff>
    </xdr:from>
    <xdr:ext cx="534377" cy="259045"/>
    <xdr:sp macro="" textlink="">
      <xdr:nvSpPr>
        <xdr:cNvPr id="880" name="テキスト ボックス 879"/>
        <xdr:cNvSpPr txBox="1"/>
      </xdr:nvSpPr>
      <xdr:spPr>
        <a:xfrm>
          <a:off x="19278111" y="1342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54,301</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85798</xdr:rowOff>
    </xdr:from>
    <xdr:to>
      <xdr:col>27</xdr:col>
      <xdr:colOff>161925</xdr:colOff>
      <xdr:row>78</xdr:row>
      <xdr:rowOff>15948</xdr:rowOff>
    </xdr:to>
    <xdr:sp macro="" textlink="">
      <xdr:nvSpPr>
        <xdr:cNvPr id="881" name="円/楕円 880"/>
        <xdr:cNvSpPr/>
      </xdr:nvSpPr>
      <xdr:spPr>
        <a:xfrm>
          <a:off x="18605500" y="1328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32475</xdr:rowOff>
    </xdr:from>
    <xdr:ext cx="534377" cy="259045"/>
    <xdr:sp macro="" textlink="">
      <xdr:nvSpPr>
        <xdr:cNvPr id="882" name="テキスト ボックス 881"/>
        <xdr:cNvSpPr txBox="1"/>
      </xdr:nvSpPr>
      <xdr:spPr>
        <a:xfrm>
          <a:off x="18389111" y="1306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58,035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93" name="直線コネクタ 892"/>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94" name="テキスト ボックス 893"/>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95" name="直線コネクタ 894"/>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96" name="テキスト ボックス 895"/>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97" name="直線コネクタ 896"/>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92</xdr:row>
      <xdr:rowOff>111777</xdr:rowOff>
    </xdr:from>
    <xdr:ext cx="312906" cy="259045"/>
    <xdr:sp macro="" textlink="">
      <xdr:nvSpPr>
        <xdr:cNvPr id="898" name="テキスト ボックス 897"/>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99" name="直線コネクタ 898"/>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168927</xdr:rowOff>
    </xdr:from>
    <xdr:ext cx="312906" cy="259045"/>
    <xdr:sp macro="" textlink="">
      <xdr:nvSpPr>
        <xdr:cNvPr id="900" name="テキスト ボックス 899"/>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904" name="直線コネクタ 903"/>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905"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906" name="直線コネクタ 905"/>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907"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908" name="直線コネクタ 907"/>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909" name="直線コネクタ 908"/>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910"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11" name="フローチャート : 判断 910"/>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912" name="直線コネクタ 911"/>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913" name="フローチャート : 判断 912"/>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914" name="テキスト ボックス 913"/>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915" name="直線コネクタ 914"/>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89</xdr:row>
      <xdr:rowOff>123189</xdr:rowOff>
    </xdr:from>
    <xdr:to>
      <xdr:col>29</xdr:col>
      <xdr:colOff>568325</xdr:colOff>
      <xdr:row>90</xdr:row>
      <xdr:rowOff>53339</xdr:rowOff>
    </xdr:to>
    <xdr:sp macro="" textlink="">
      <xdr:nvSpPr>
        <xdr:cNvPr id="916" name="フローチャート : 判断 915"/>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69866</xdr:rowOff>
    </xdr:from>
    <xdr:ext cx="313932" cy="259045"/>
    <xdr:sp macro="" textlink="">
      <xdr:nvSpPr>
        <xdr:cNvPr id="917" name="テキスト ボックス 916"/>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918" name="直線コネクタ 917"/>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91</xdr:row>
      <xdr:rowOff>100330</xdr:rowOff>
    </xdr:from>
    <xdr:to>
      <xdr:col>28</xdr:col>
      <xdr:colOff>365125</xdr:colOff>
      <xdr:row>92</xdr:row>
      <xdr:rowOff>30480</xdr:rowOff>
    </xdr:to>
    <xdr:sp macro="" textlink="">
      <xdr:nvSpPr>
        <xdr:cNvPr id="919" name="フローチャート : 判断 918"/>
        <xdr:cNvSpPr/>
      </xdr:nvSpPr>
      <xdr:spPr>
        <a:xfrm>
          <a:off x="19494500" y="157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90</xdr:row>
      <xdr:rowOff>47007</xdr:rowOff>
    </xdr:from>
    <xdr:ext cx="313932" cy="259045"/>
    <xdr:sp macro="" textlink="">
      <xdr:nvSpPr>
        <xdr:cNvPr id="920" name="テキスト ボックス 919"/>
        <xdr:cNvSpPr txBox="1"/>
      </xdr:nvSpPr>
      <xdr:spPr>
        <a:xfrm>
          <a:off x="19388333" y="15477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43180</xdr:rowOff>
    </xdr:from>
    <xdr:to>
      <xdr:col>27</xdr:col>
      <xdr:colOff>161925</xdr:colOff>
      <xdr:row>94</xdr:row>
      <xdr:rowOff>144780</xdr:rowOff>
    </xdr:to>
    <xdr:sp macro="" textlink="">
      <xdr:nvSpPr>
        <xdr:cNvPr id="921" name="フローチャート : 判断 920"/>
        <xdr:cNvSpPr/>
      </xdr:nvSpPr>
      <xdr:spPr>
        <a:xfrm>
          <a:off x="18605500" y="1615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92</xdr:row>
      <xdr:rowOff>161307</xdr:rowOff>
    </xdr:from>
    <xdr:ext cx="313932" cy="259045"/>
    <xdr:sp macro="" textlink="">
      <xdr:nvSpPr>
        <xdr:cNvPr id="922" name="テキスト ボックス 921"/>
        <xdr:cNvSpPr txBox="1"/>
      </xdr:nvSpPr>
      <xdr:spPr>
        <a:xfrm>
          <a:off x="18499333" y="159347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28" name="円/楕円 927"/>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29"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30" name="円/楕円 929"/>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31" name="テキスト ボックス 930"/>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32" name="円/楕円 931"/>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933" name="テキスト ボックス 932"/>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34" name="円/楕円 933"/>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35" name="テキスト ボックス 934"/>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36" name="円/楕円 935"/>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37" name="テキスト ボックス 936"/>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689</a:t>
          </a:r>
          <a:r>
            <a:rPr kumimoji="1" lang="ja-JP" altLang="en-US" sz="1300">
              <a:latin typeface="ＭＳ Ｐゴシック"/>
            </a:rPr>
            <a:t>千円となっている。</a:t>
          </a:r>
          <a:endParaRPr kumimoji="1" lang="en-US" altLang="ja-JP" sz="1300">
            <a:latin typeface="ＭＳ Ｐゴシック"/>
          </a:endParaRPr>
        </a:p>
        <a:p>
          <a:r>
            <a:rPr kumimoji="1" lang="ja-JP" altLang="en-US" sz="1300">
              <a:latin typeface="ＭＳ Ｐゴシック"/>
            </a:rPr>
            <a:t>　主な構成項目である人件費は、住民一人当たり</a:t>
          </a:r>
          <a:r>
            <a:rPr kumimoji="1" lang="en-US" altLang="ja-JP" sz="1300">
              <a:latin typeface="ＭＳ Ｐゴシック"/>
            </a:rPr>
            <a:t>141</a:t>
          </a:r>
          <a:r>
            <a:rPr kumimoji="1" lang="ja-JP" altLang="en-US" sz="1300">
              <a:latin typeface="ＭＳ Ｐゴシック"/>
            </a:rPr>
            <a:t>千円となっており、過去</a:t>
          </a:r>
          <a:r>
            <a:rPr kumimoji="1" lang="en-US" altLang="ja-JP" sz="1300">
              <a:latin typeface="ＭＳ Ｐゴシック"/>
            </a:rPr>
            <a:t>5</a:t>
          </a:r>
          <a:r>
            <a:rPr kumimoji="1" lang="ja-JP" altLang="en-US" sz="1300">
              <a:latin typeface="ＭＳ Ｐゴシック"/>
            </a:rPr>
            <a:t>年間同等程度で推移している。類似団体平均</a:t>
          </a:r>
          <a:r>
            <a:rPr kumimoji="1" lang="en-US" altLang="ja-JP" sz="1300">
              <a:latin typeface="ＭＳ Ｐゴシック"/>
            </a:rPr>
            <a:t>83</a:t>
          </a:r>
          <a:r>
            <a:rPr kumimoji="1" lang="ja-JP" altLang="en-US" sz="1300">
              <a:latin typeface="ＭＳ Ｐゴシック"/>
            </a:rPr>
            <a:t>千円と比較し、高い水準にある。</a:t>
          </a:r>
          <a:endParaRPr kumimoji="1" lang="en-US" altLang="ja-JP" sz="1300">
            <a:latin typeface="ＭＳ Ｐゴシック"/>
          </a:endParaRPr>
        </a:p>
        <a:p>
          <a:r>
            <a:rPr kumimoji="1" lang="ja-JP" altLang="en-US" sz="1300">
              <a:latin typeface="ＭＳ Ｐゴシック"/>
            </a:rPr>
            <a:t>　過疎化による人口減少が著しいことで分子が小さいことに対し、市域が広く集落が点在していることによる行政サービスの非効率性が、住民一人当たりのコスト高の要因となっている。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三重県熊野市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17,670
17,590
373.35
12,751,582
12,182,078
541,983
7,119,761
13,844,509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123063</xdr:rowOff>
    </xdr:from>
    <xdr:to>
      <xdr:col>6</xdr:col>
      <xdr:colOff>510540</xdr:colOff>
      <xdr:row>39</xdr:row>
      <xdr:rowOff>36703</xdr:rowOff>
    </xdr:to>
    <xdr:cxnSp macro="">
      <xdr:nvCxnSpPr>
        <xdr:cNvPr id="56" name="直線コネクタ 55"/>
        <xdr:cNvCxnSpPr/>
      </xdr:nvCxnSpPr>
      <xdr:spPr>
        <a:xfrm flipV="1">
          <a:off x="4633595" y="5095113"/>
          <a:ext cx="1270" cy="162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40530</xdr:rowOff>
    </xdr:from>
    <xdr:ext cx="469744" cy="259045"/>
    <xdr:sp macro="" textlink="">
      <xdr:nvSpPr>
        <xdr:cNvPr id="57" name="議会費最小値テキスト"/>
        <xdr:cNvSpPr txBox="1"/>
      </xdr:nvSpPr>
      <xdr:spPr>
        <a:xfrm>
          <a:off x="4686300" y="672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3,061</a:t>
          </a:r>
          <a:endParaRPr kumimoji="1" lang="ja-JP" altLang="en-US" sz="1000" b="1">
            <a:latin typeface="ＭＳ Ｐゴシック"/>
          </a:endParaRPr>
        </a:p>
      </xdr:txBody>
    </xdr:sp>
    <xdr:clientData/>
  </xdr:oneCellAnchor>
  <xdr:twoCellAnchor>
    <xdr:from>
      <xdr:col>6</xdr:col>
      <xdr:colOff>422275</xdr:colOff>
      <xdr:row>39</xdr:row>
      <xdr:rowOff>36703</xdr:rowOff>
    </xdr:from>
    <xdr:to>
      <xdr:col>6</xdr:col>
      <xdr:colOff>600075</xdr:colOff>
      <xdr:row>39</xdr:row>
      <xdr:rowOff>36703</xdr:rowOff>
    </xdr:to>
    <xdr:cxnSp macro="">
      <xdr:nvCxnSpPr>
        <xdr:cNvPr id="58" name="直線コネクタ 57"/>
        <xdr:cNvCxnSpPr/>
      </xdr:nvCxnSpPr>
      <xdr:spPr>
        <a:xfrm>
          <a:off x="4546600" y="672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69740</xdr:rowOff>
    </xdr:from>
    <xdr:ext cx="534377" cy="259045"/>
    <xdr:sp macro="" textlink="">
      <xdr:nvSpPr>
        <xdr:cNvPr id="59" name="議会費最大値テキスト"/>
        <xdr:cNvSpPr txBox="1"/>
      </xdr:nvSpPr>
      <xdr:spPr>
        <a:xfrm>
          <a:off x="4686300" y="487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15,881</a:t>
          </a:r>
          <a:endParaRPr kumimoji="1" lang="ja-JP" altLang="en-US" sz="1000" b="1">
            <a:latin typeface="ＭＳ Ｐゴシック"/>
          </a:endParaRPr>
        </a:p>
      </xdr:txBody>
    </xdr:sp>
    <xdr:clientData/>
  </xdr:oneCellAnchor>
  <xdr:twoCellAnchor>
    <xdr:from>
      <xdr:col>6</xdr:col>
      <xdr:colOff>422275</xdr:colOff>
      <xdr:row>29</xdr:row>
      <xdr:rowOff>123063</xdr:rowOff>
    </xdr:from>
    <xdr:to>
      <xdr:col>6</xdr:col>
      <xdr:colOff>600075</xdr:colOff>
      <xdr:row>29</xdr:row>
      <xdr:rowOff>123063</xdr:rowOff>
    </xdr:to>
    <xdr:cxnSp macro="">
      <xdr:nvCxnSpPr>
        <xdr:cNvPr id="60" name="直線コネクタ 59"/>
        <xdr:cNvCxnSpPr/>
      </xdr:nvCxnSpPr>
      <xdr:spPr>
        <a:xfrm>
          <a:off x="4546600" y="509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58166</xdr:rowOff>
    </xdr:from>
    <xdr:to>
      <xdr:col>6</xdr:col>
      <xdr:colOff>511175</xdr:colOff>
      <xdr:row>35</xdr:row>
      <xdr:rowOff>132461</xdr:rowOff>
    </xdr:to>
    <xdr:cxnSp macro="">
      <xdr:nvCxnSpPr>
        <xdr:cNvPr id="61" name="直線コネクタ 60"/>
        <xdr:cNvCxnSpPr/>
      </xdr:nvCxnSpPr>
      <xdr:spPr>
        <a:xfrm>
          <a:off x="3797300" y="6058916"/>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51325</xdr:rowOff>
    </xdr:from>
    <xdr:ext cx="469744" cy="259045"/>
    <xdr:sp macro="" textlink="">
      <xdr:nvSpPr>
        <xdr:cNvPr id="62" name="議会費平均値テキスト"/>
        <xdr:cNvSpPr txBox="1"/>
      </xdr:nvSpPr>
      <xdr:spPr>
        <a:xfrm>
          <a:off x="4686300" y="6394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5,076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72898</xdr:rowOff>
    </xdr:from>
    <xdr:to>
      <xdr:col>6</xdr:col>
      <xdr:colOff>561975</xdr:colOff>
      <xdr:row>38</xdr:row>
      <xdr:rowOff>3048</xdr:rowOff>
    </xdr:to>
    <xdr:sp macro="" textlink="">
      <xdr:nvSpPr>
        <xdr:cNvPr id="63" name="フローチャート : 判断 62"/>
        <xdr:cNvSpPr/>
      </xdr:nvSpPr>
      <xdr:spPr>
        <a:xfrm>
          <a:off x="45847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58166</xdr:rowOff>
    </xdr:from>
    <xdr:to>
      <xdr:col>5</xdr:col>
      <xdr:colOff>358775</xdr:colOff>
      <xdr:row>35</xdr:row>
      <xdr:rowOff>138811</xdr:rowOff>
    </xdr:to>
    <xdr:cxnSp macro="">
      <xdr:nvCxnSpPr>
        <xdr:cNvPr id="64" name="直線コネクタ 63"/>
        <xdr:cNvCxnSpPr/>
      </xdr:nvCxnSpPr>
      <xdr:spPr>
        <a:xfrm flipV="1">
          <a:off x="2908300" y="6058916"/>
          <a:ext cx="889000" cy="8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46609</xdr:rowOff>
    </xdr:from>
    <xdr:to>
      <xdr:col>5</xdr:col>
      <xdr:colOff>409575</xdr:colOff>
      <xdr:row>37</xdr:row>
      <xdr:rowOff>148209</xdr:rowOff>
    </xdr:to>
    <xdr:sp macro="" textlink="">
      <xdr:nvSpPr>
        <xdr:cNvPr id="65" name="フローチャート : 判断 64"/>
        <xdr:cNvSpPr/>
      </xdr:nvSpPr>
      <xdr:spPr>
        <a:xfrm>
          <a:off x="3746500" y="639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139336</xdr:rowOff>
    </xdr:from>
    <xdr:ext cx="469744" cy="259045"/>
    <xdr:sp macro="" textlink="">
      <xdr:nvSpPr>
        <xdr:cNvPr id="66" name="テキスト ボックス 65"/>
        <xdr:cNvSpPr txBox="1"/>
      </xdr:nvSpPr>
      <xdr:spPr>
        <a:xfrm>
          <a:off x="3562427" y="648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5,283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129667</xdr:rowOff>
    </xdr:from>
    <xdr:to>
      <xdr:col>4</xdr:col>
      <xdr:colOff>155575</xdr:colOff>
      <xdr:row>35</xdr:row>
      <xdr:rowOff>138811</xdr:rowOff>
    </xdr:to>
    <xdr:cxnSp macro="">
      <xdr:nvCxnSpPr>
        <xdr:cNvPr id="67" name="直線コネクタ 66"/>
        <xdr:cNvCxnSpPr/>
      </xdr:nvCxnSpPr>
      <xdr:spPr>
        <a:xfrm>
          <a:off x="2019300" y="613041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45212</xdr:rowOff>
    </xdr:from>
    <xdr:to>
      <xdr:col>4</xdr:col>
      <xdr:colOff>206375</xdr:colOff>
      <xdr:row>37</xdr:row>
      <xdr:rowOff>146812</xdr:rowOff>
    </xdr:to>
    <xdr:sp macro="" textlink="">
      <xdr:nvSpPr>
        <xdr:cNvPr id="68" name="フローチャート : 判断 67"/>
        <xdr:cNvSpPr/>
      </xdr:nvSpPr>
      <xdr:spPr>
        <a:xfrm>
          <a:off x="2857500" y="638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137939</xdr:rowOff>
    </xdr:from>
    <xdr:ext cx="469744" cy="259045"/>
    <xdr:sp macro="" textlink="">
      <xdr:nvSpPr>
        <xdr:cNvPr id="69" name="テキスト ボックス 68"/>
        <xdr:cNvSpPr txBox="1"/>
      </xdr:nvSpPr>
      <xdr:spPr>
        <a:xfrm>
          <a:off x="2673427" y="648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79502</xdr:rowOff>
    </xdr:from>
    <xdr:to>
      <xdr:col>2</xdr:col>
      <xdr:colOff>638175</xdr:colOff>
      <xdr:row>35</xdr:row>
      <xdr:rowOff>129667</xdr:rowOff>
    </xdr:to>
    <xdr:cxnSp macro="">
      <xdr:nvCxnSpPr>
        <xdr:cNvPr id="70" name="直線コネクタ 69"/>
        <xdr:cNvCxnSpPr/>
      </xdr:nvCxnSpPr>
      <xdr:spPr>
        <a:xfrm>
          <a:off x="1130300" y="6080252"/>
          <a:ext cx="889000" cy="5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54356</xdr:rowOff>
    </xdr:from>
    <xdr:to>
      <xdr:col>3</xdr:col>
      <xdr:colOff>3175</xdr:colOff>
      <xdr:row>37</xdr:row>
      <xdr:rowOff>155956</xdr:rowOff>
    </xdr:to>
    <xdr:sp macro="" textlink="">
      <xdr:nvSpPr>
        <xdr:cNvPr id="71" name="フローチャート : 判断 70"/>
        <xdr:cNvSpPr/>
      </xdr:nvSpPr>
      <xdr:spPr>
        <a:xfrm>
          <a:off x="1968500" y="63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147083</xdr:rowOff>
    </xdr:from>
    <xdr:ext cx="469744" cy="259045"/>
    <xdr:sp macro="" textlink="">
      <xdr:nvSpPr>
        <xdr:cNvPr id="72" name="テキスト ボックス 71"/>
        <xdr:cNvSpPr txBox="1"/>
      </xdr:nvSpPr>
      <xdr:spPr>
        <a:xfrm>
          <a:off x="1784427" y="649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29718</xdr:rowOff>
    </xdr:from>
    <xdr:to>
      <xdr:col>1</xdr:col>
      <xdr:colOff>485775</xdr:colOff>
      <xdr:row>37</xdr:row>
      <xdr:rowOff>131318</xdr:rowOff>
    </xdr:to>
    <xdr:sp macro="" textlink="">
      <xdr:nvSpPr>
        <xdr:cNvPr id="73" name="フローチャート : 判断 72"/>
        <xdr:cNvSpPr/>
      </xdr:nvSpPr>
      <xdr:spPr>
        <a:xfrm>
          <a:off x="1079500" y="637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122445</xdr:rowOff>
    </xdr:from>
    <xdr:ext cx="469744" cy="259045"/>
    <xdr:sp macro="" textlink="">
      <xdr:nvSpPr>
        <xdr:cNvPr id="74" name="テキスト ボックス 73"/>
        <xdr:cNvSpPr txBox="1"/>
      </xdr:nvSpPr>
      <xdr:spPr>
        <a:xfrm>
          <a:off x="895427" y="646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81661</xdr:rowOff>
    </xdr:from>
    <xdr:to>
      <xdr:col>6</xdr:col>
      <xdr:colOff>561975</xdr:colOff>
      <xdr:row>36</xdr:row>
      <xdr:rowOff>11811</xdr:rowOff>
    </xdr:to>
    <xdr:sp macro="" textlink="">
      <xdr:nvSpPr>
        <xdr:cNvPr id="80" name="円/楕円 79"/>
        <xdr:cNvSpPr/>
      </xdr:nvSpPr>
      <xdr:spPr>
        <a:xfrm>
          <a:off x="4584700" y="608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104538</xdr:rowOff>
    </xdr:from>
    <xdr:ext cx="469744" cy="259045"/>
    <xdr:sp macro="" textlink="">
      <xdr:nvSpPr>
        <xdr:cNvPr id="81" name="議会費該当値テキスト"/>
        <xdr:cNvSpPr txBox="1"/>
      </xdr:nvSpPr>
      <xdr:spPr>
        <a:xfrm>
          <a:off x="4686300" y="593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7,707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7366</xdr:rowOff>
    </xdr:from>
    <xdr:to>
      <xdr:col>5</xdr:col>
      <xdr:colOff>409575</xdr:colOff>
      <xdr:row>35</xdr:row>
      <xdr:rowOff>108966</xdr:rowOff>
    </xdr:to>
    <xdr:sp macro="" textlink="">
      <xdr:nvSpPr>
        <xdr:cNvPr id="82" name="円/楕円 81"/>
        <xdr:cNvSpPr/>
      </xdr:nvSpPr>
      <xdr:spPr>
        <a:xfrm>
          <a:off x="3746500" y="600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125493</xdr:rowOff>
    </xdr:from>
    <xdr:ext cx="469744" cy="259045"/>
    <xdr:sp macro="" textlink="">
      <xdr:nvSpPr>
        <xdr:cNvPr id="83" name="テキスト ボックス 82"/>
        <xdr:cNvSpPr txBox="1"/>
      </xdr:nvSpPr>
      <xdr:spPr>
        <a:xfrm>
          <a:off x="3562427" y="578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88011</xdr:rowOff>
    </xdr:from>
    <xdr:to>
      <xdr:col>4</xdr:col>
      <xdr:colOff>206375</xdr:colOff>
      <xdr:row>36</xdr:row>
      <xdr:rowOff>18161</xdr:rowOff>
    </xdr:to>
    <xdr:sp macro="" textlink="">
      <xdr:nvSpPr>
        <xdr:cNvPr id="84" name="円/楕円 83"/>
        <xdr:cNvSpPr/>
      </xdr:nvSpPr>
      <xdr:spPr>
        <a:xfrm>
          <a:off x="2857500" y="608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34688</xdr:rowOff>
    </xdr:from>
    <xdr:ext cx="469744" cy="259045"/>
    <xdr:sp macro="" textlink="">
      <xdr:nvSpPr>
        <xdr:cNvPr id="85" name="テキスト ボックス 84"/>
        <xdr:cNvSpPr txBox="1"/>
      </xdr:nvSpPr>
      <xdr:spPr>
        <a:xfrm>
          <a:off x="2673427" y="5863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78867</xdr:rowOff>
    </xdr:from>
    <xdr:to>
      <xdr:col>3</xdr:col>
      <xdr:colOff>3175</xdr:colOff>
      <xdr:row>36</xdr:row>
      <xdr:rowOff>9017</xdr:rowOff>
    </xdr:to>
    <xdr:sp macro="" textlink="">
      <xdr:nvSpPr>
        <xdr:cNvPr id="86" name="円/楕円 85"/>
        <xdr:cNvSpPr/>
      </xdr:nvSpPr>
      <xdr:spPr>
        <a:xfrm>
          <a:off x="1968500" y="607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25544</xdr:rowOff>
    </xdr:from>
    <xdr:ext cx="469744" cy="259045"/>
    <xdr:sp macro="" textlink="">
      <xdr:nvSpPr>
        <xdr:cNvPr id="87" name="テキスト ボックス 86"/>
        <xdr:cNvSpPr txBox="1"/>
      </xdr:nvSpPr>
      <xdr:spPr>
        <a:xfrm>
          <a:off x="1784427" y="585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7,729</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88" name="円/楕円 87"/>
        <xdr:cNvSpPr/>
      </xdr:nvSpPr>
      <xdr:spPr>
        <a:xfrm>
          <a:off x="1079500" y="602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146829</xdr:rowOff>
    </xdr:from>
    <xdr:ext cx="469744" cy="259045"/>
    <xdr:sp macro="" textlink="">
      <xdr:nvSpPr>
        <xdr:cNvPr id="89" name="テキスト ボックス 88"/>
        <xdr:cNvSpPr txBox="1"/>
      </xdr:nvSpPr>
      <xdr:spPr>
        <a:xfrm>
          <a:off x="895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54,300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107211</xdr:rowOff>
    </xdr:from>
    <xdr:to>
      <xdr:col>6</xdr:col>
      <xdr:colOff>510540</xdr:colOff>
      <xdr:row>57</xdr:row>
      <xdr:rowOff>126940</xdr:rowOff>
    </xdr:to>
    <xdr:cxnSp macro="">
      <xdr:nvCxnSpPr>
        <xdr:cNvPr id="111" name="直線コネクタ 110"/>
        <xdr:cNvCxnSpPr/>
      </xdr:nvCxnSpPr>
      <xdr:spPr>
        <a:xfrm flipV="1">
          <a:off x="4633595" y="8851161"/>
          <a:ext cx="1270" cy="10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130767</xdr:rowOff>
    </xdr:from>
    <xdr:ext cx="534377" cy="259045"/>
    <xdr:sp macro="" textlink="">
      <xdr:nvSpPr>
        <xdr:cNvPr id="112" name="総務費最小値テキスト"/>
        <xdr:cNvSpPr txBox="1"/>
      </xdr:nvSpPr>
      <xdr:spPr>
        <a:xfrm>
          <a:off x="4686300" y="990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40,291</a:t>
          </a:r>
          <a:endParaRPr kumimoji="1" lang="ja-JP" altLang="en-US" sz="1000" b="1">
            <a:latin typeface="ＭＳ Ｐゴシック"/>
          </a:endParaRPr>
        </a:p>
      </xdr:txBody>
    </xdr:sp>
    <xdr:clientData/>
  </xdr:oneCellAnchor>
  <xdr:twoCellAnchor>
    <xdr:from>
      <xdr:col>6</xdr:col>
      <xdr:colOff>422275</xdr:colOff>
      <xdr:row>57</xdr:row>
      <xdr:rowOff>126940</xdr:rowOff>
    </xdr:from>
    <xdr:to>
      <xdr:col>6</xdr:col>
      <xdr:colOff>600075</xdr:colOff>
      <xdr:row>57</xdr:row>
      <xdr:rowOff>126940</xdr:rowOff>
    </xdr:to>
    <xdr:cxnSp macro="">
      <xdr:nvCxnSpPr>
        <xdr:cNvPr id="113" name="直線コネクタ 112"/>
        <xdr:cNvCxnSpPr/>
      </xdr:nvCxnSpPr>
      <xdr:spPr>
        <a:xfrm>
          <a:off x="4546600" y="989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53888</xdr:rowOff>
    </xdr:from>
    <xdr:ext cx="599010" cy="259045"/>
    <xdr:sp macro="" textlink="">
      <xdr:nvSpPr>
        <xdr:cNvPr id="114" name="総務費最大値テキスト"/>
        <xdr:cNvSpPr txBox="1"/>
      </xdr:nvSpPr>
      <xdr:spPr>
        <a:xfrm>
          <a:off x="4686300" y="862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269,606</a:t>
          </a:r>
          <a:endParaRPr kumimoji="1" lang="ja-JP" altLang="en-US" sz="1000" b="1">
            <a:latin typeface="ＭＳ Ｐゴシック"/>
          </a:endParaRPr>
        </a:p>
      </xdr:txBody>
    </xdr:sp>
    <xdr:clientData/>
  </xdr:oneCellAnchor>
  <xdr:twoCellAnchor>
    <xdr:from>
      <xdr:col>6</xdr:col>
      <xdr:colOff>422275</xdr:colOff>
      <xdr:row>51</xdr:row>
      <xdr:rowOff>107211</xdr:rowOff>
    </xdr:from>
    <xdr:to>
      <xdr:col>6</xdr:col>
      <xdr:colOff>600075</xdr:colOff>
      <xdr:row>51</xdr:row>
      <xdr:rowOff>107211</xdr:rowOff>
    </xdr:to>
    <xdr:cxnSp macro="">
      <xdr:nvCxnSpPr>
        <xdr:cNvPr id="115" name="直線コネクタ 114"/>
        <xdr:cNvCxnSpPr/>
      </xdr:nvCxnSpPr>
      <xdr:spPr>
        <a:xfrm>
          <a:off x="4546600" y="885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95041</xdr:rowOff>
    </xdr:from>
    <xdr:to>
      <xdr:col>6</xdr:col>
      <xdr:colOff>511175</xdr:colOff>
      <xdr:row>56</xdr:row>
      <xdr:rowOff>51684</xdr:rowOff>
    </xdr:to>
    <xdr:cxnSp macro="">
      <xdr:nvCxnSpPr>
        <xdr:cNvPr id="116" name="直線コネクタ 115"/>
        <xdr:cNvCxnSpPr/>
      </xdr:nvCxnSpPr>
      <xdr:spPr>
        <a:xfrm flipV="1">
          <a:off x="3797300" y="9524791"/>
          <a:ext cx="838200" cy="12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63770</xdr:rowOff>
    </xdr:from>
    <xdr:ext cx="534377" cy="259045"/>
    <xdr:sp macro="" textlink="">
      <xdr:nvSpPr>
        <xdr:cNvPr id="117" name="総務費平均値テキスト"/>
        <xdr:cNvSpPr txBox="1"/>
      </xdr:nvSpPr>
      <xdr:spPr>
        <a:xfrm>
          <a:off x="4686300" y="9664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75,778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85343</xdr:rowOff>
    </xdr:from>
    <xdr:to>
      <xdr:col>6</xdr:col>
      <xdr:colOff>561975</xdr:colOff>
      <xdr:row>57</xdr:row>
      <xdr:rowOff>15493</xdr:rowOff>
    </xdr:to>
    <xdr:sp macro="" textlink="">
      <xdr:nvSpPr>
        <xdr:cNvPr id="118" name="フローチャート : 判断 117"/>
        <xdr:cNvSpPr/>
      </xdr:nvSpPr>
      <xdr:spPr>
        <a:xfrm>
          <a:off x="4584700" y="968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51684</xdr:rowOff>
    </xdr:from>
    <xdr:to>
      <xdr:col>5</xdr:col>
      <xdr:colOff>358775</xdr:colOff>
      <xdr:row>56</xdr:row>
      <xdr:rowOff>94757</xdr:rowOff>
    </xdr:to>
    <xdr:cxnSp macro="">
      <xdr:nvCxnSpPr>
        <xdr:cNvPr id="119" name="直線コネクタ 118"/>
        <xdr:cNvCxnSpPr/>
      </xdr:nvCxnSpPr>
      <xdr:spPr>
        <a:xfrm flipV="1">
          <a:off x="2908300" y="9652884"/>
          <a:ext cx="889000" cy="4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120785</xdr:rowOff>
    </xdr:from>
    <xdr:to>
      <xdr:col>5</xdr:col>
      <xdr:colOff>409575</xdr:colOff>
      <xdr:row>57</xdr:row>
      <xdr:rowOff>50935</xdr:rowOff>
    </xdr:to>
    <xdr:sp macro="" textlink="">
      <xdr:nvSpPr>
        <xdr:cNvPr id="120" name="フローチャート : 判断 119"/>
        <xdr:cNvSpPr/>
      </xdr:nvSpPr>
      <xdr:spPr>
        <a:xfrm>
          <a:off x="3746500" y="972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42062</xdr:rowOff>
    </xdr:from>
    <xdr:ext cx="534377" cy="259045"/>
    <xdr:sp macro="" textlink="">
      <xdr:nvSpPr>
        <xdr:cNvPr id="121" name="テキスト ボックス 120"/>
        <xdr:cNvSpPr txBox="1"/>
      </xdr:nvSpPr>
      <xdr:spPr>
        <a:xfrm>
          <a:off x="3530111" y="981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68,026</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162583</xdr:rowOff>
    </xdr:from>
    <xdr:to>
      <xdr:col>4</xdr:col>
      <xdr:colOff>155575</xdr:colOff>
      <xdr:row>56</xdr:row>
      <xdr:rowOff>94757</xdr:rowOff>
    </xdr:to>
    <xdr:cxnSp macro="">
      <xdr:nvCxnSpPr>
        <xdr:cNvPr id="122" name="直線コネクタ 121"/>
        <xdr:cNvCxnSpPr/>
      </xdr:nvCxnSpPr>
      <xdr:spPr>
        <a:xfrm>
          <a:off x="2019300" y="9592333"/>
          <a:ext cx="889000" cy="10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139773</xdr:rowOff>
    </xdr:from>
    <xdr:ext cx="534377" cy="259045"/>
    <xdr:sp macro="" textlink="">
      <xdr:nvSpPr>
        <xdr:cNvPr id="124" name="テキスト ボックス 123"/>
        <xdr:cNvSpPr txBox="1"/>
      </xdr:nvSpPr>
      <xdr:spPr>
        <a:xfrm>
          <a:off x="2641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162583</xdr:rowOff>
    </xdr:from>
    <xdr:to>
      <xdr:col>2</xdr:col>
      <xdr:colOff>638175</xdr:colOff>
      <xdr:row>56</xdr:row>
      <xdr:rowOff>15081</xdr:rowOff>
    </xdr:to>
    <xdr:cxnSp macro="">
      <xdr:nvCxnSpPr>
        <xdr:cNvPr id="125" name="直線コネクタ 124"/>
        <xdr:cNvCxnSpPr/>
      </xdr:nvCxnSpPr>
      <xdr:spPr>
        <a:xfrm flipV="1">
          <a:off x="1130300" y="9592333"/>
          <a:ext cx="88900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144306</xdr:rowOff>
    </xdr:from>
    <xdr:ext cx="534377" cy="259045"/>
    <xdr:sp macro="" textlink="">
      <xdr:nvSpPr>
        <xdr:cNvPr id="127" name="テキスト ボックス 126"/>
        <xdr:cNvSpPr txBox="1"/>
      </xdr:nvSpPr>
      <xdr:spPr>
        <a:xfrm>
          <a:off x="1752111" y="974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44241</xdr:rowOff>
    </xdr:from>
    <xdr:to>
      <xdr:col>6</xdr:col>
      <xdr:colOff>561975</xdr:colOff>
      <xdr:row>55</xdr:row>
      <xdr:rowOff>145841</xdr:rowOff>
    </xdr:to>
    <xdr:sp macro="" textlink="">
      <xdr:nvSpPr>
        <xdr:cNvPr id="135" name="円/楕円 134"/>
        <xdr:cNvSpPr/>
      </xdr:nvSpPr>
      <xdr:spPr>
        <a:xfrm>
          <a:off x="4584700" y="947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67118</xdr:rowOff>
    </xdr:from>
    <xdr:ext cx="599010" cy="259045"/>
    <xdr:sp macro="" textlink="">
      <xdr:nvSpPr>
        <xdr:cNvPr id="136" name="総務費該当値テキスト"/>
        <xdr:cNvSpPr txBox="1"/>
      </xdr:nvSpPr>
      <xdr:spPr>
        <a:xfrm>
          <a:off x="4686300" y="932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122,268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884</xdr:rowOff>
    </xdr:from>
    <xdr:to>
      <xdr:col>5</xdr:col>
      <xdr:colOff>409575</xdr:colOff>
      <xdr:row>56</xdr:row>
      <xdr:rowOff>102484</xdr:rowOff>
    </xdr:to>
    <xdr:sp macro="" textlink="">
      <xdr:nvSpPr>
        <xdr:cNvPr id="137" name="円/楕円 136"/>
        <xdr:cNvSpPr/>
      </xdr:nvSpPr>
      <xdr:spPr>
        <a:xfrm>
          <a:off x="3746500" y="960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119011</xdr:rowOff>
    </xdr:from>
    <xdr:ext cx="534377" cy="259045"/>
    <xdr:sp macro="" textlink="">
      <xdr:nvSpPr>
        <xdr:cNvPr id="138" name="テキスト ボックス 137"/>
        <xdr:cNvSpPr txBox="1"/>
      </xdr:nvSpPr>
      <xdr:spPr>
        <a:xfrm>
          <a:off x="3530111" y="937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94,251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43957</xdr:rowOff>
    </xdr:from>
    <xdr:to>
      <xdr:col>4</xdr:col>
      <xdr:colOff>206375</xdr:colOff>
      <xdr:row>56</xdr:row>
      <xdr:rowOff>145557</xdr:rowOff>
    </xdr:to>
    <xdr:sp macro="" textlink="">
      <xdr:nvSpPr>
        <xdr:cNvPr id="139" name="円/楕円 138"/>
        <xdr:cNvSpPr/>
      </xdr:nvSpPr>
      <xdr:spPr>
        <a:xfrm>
          <a:off x="2857500" y="964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136684</xdr:rowOff>
    </xdr:from>
    <xdr:ext cx="534377" cy="259045"/>
    <xdr:sp macro="" textlink="">
      <xdr:nvSpPr>
        <xdr:cNvPr id="140" name="テキスト ボックス 139"/>
        <xdr:cNvSpPr txBox="1"/>
      </xdr:nvSpPr>
      <xdr:spPr>
        <a:xfrm>
          <a:off x="2641111" y="973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84,830</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111783</xdr:rowOff>
    </xdr:from>
    <xdr:to>
      <xdr:col>3</xdr:col>
      <xdr:colOff>3175</xdr:colOff>
      <xdr:row>56</xdr:row>
      <xdr:rowOff>41933</xdr:rowOff>
    </xdr:to>
    <xdr:sp macro="" textlink="">
      <xdr:nvSpPr>
        <xdr:cNvPr id="141" name="円/楕円 140"/>
        <xdr:cNvSpPr/>
      </xdr:nvSpPr>
      <xdr:spPr>
        <a:xfrm>
          <a:off x="1968500" y="954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58460</xdr:rowOff>
    </xdr:from>
    <xdr:ext cx="599010" cy="259045"/>
    <xdr:sp macro="" textlink="">
      <xdr:nvSpPr>
        <xdr:cNvPr id="142" name="テキスト ボックス 141"/>
        <xdr:cNvSpPr txBox="1"/>
      </xdr:nvSpPr>
      <xdr:spPr>
        <a:xfrm>
          <a:off x="1719794" y="931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107,495</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135731</xdr:rowOff>
    </xdr:from>
    <xdr:to>
      <xdr:col>1</xdr:col>
      <xdr:colOff>485775</xdr:colOff>
      <xdr:row>56</xdr:row>
      <xdr:rowOff>65881</xdr:rowOff>
    </xdr:to>
    <xdr:sp macro="" textlink="">
      <xdr:nvSpPr>
        <xdr:cNvPr id="143" name="円/楕円 142"/>
        <xdr:cNvSpPr/>
      </xdr:nvSpPr>
      <xdr:spPr>
        <a:xfrm>
          <a:off x="1079500" y="956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57008</xdr:rowOff>
    </xdr:from>
    <xdr:ext cx="599010" cy="259045"/>
    <xdr:sp macro="" textlink="">
      <xdr:nvSpPr>
        <xdr:cNvPr id="144" name="テキスト ボックス 143"/>
        <xdr:cNvSpPr txBox="1"/>
      </xdr:nvSpPr>
      <xdr:spPr>
        <a:xfrm>
          <a:off x="830794" y="9658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102,257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136,421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107787</xdr:rowOff>
    </xdr:from>
    <xdr:to>
      <xdr:col>6</xdr:col>
      <xdr:colOff>510540</xdr:colOff>
      <xdr:row>77</xdr:row>
      <xdr:rowOff>157201</xdr:rowOff>
    </xdr:to>
    <xdr:cxnSp macro="">
      <xdr:nvCxnSpPr>
        <xdr:cNvPr id="167" name="直線コネクタ 166"/>
        <xdr:cNvCxnSpPr/>
      </xdr:nvCxnSpPr>
      <xdr:spPr>
        <a:xfrm flipV="1">
          <a:off x="4633595" y="12280737"/>
          <a:ext cx="1270" cy="1078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161028</xdr:rowOff>
    </xdr:from>
    <xdr:ext cx="599010" cy="259045"/>
    <xdr:sp macro="" textlink="">
      <xdr:nvSpPr>
        <xdr:cNvPr id="168" name="民生費最小値テキスト"/>
        <xdr:cNvSpPr txBox="1"/>
      </xdr:nvSpPr>
      <xdr:spPr>
        <a:xfrm>
          <a:off x="4686300" y="1336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133,672</a:t>
          </a:r>
          <a:endParaRPr kumimoji="1" lang="ja-JP" altLang="en-US" sz="1000" b="1">
            <a:latin typeface="ＭＳ Ｐゴシック"/>
          </a:endParaRPr>
        </a:p>
      </xdr:txBody>
    </xdr:sp>
    <xdr:clientData/>
  </xdr:oneCellAnchor>
  <xdr:twoCellAnchor>
    <xdr:from>
      <xdr:col>6</xdr:col>
      <xdr:colOff>422275</xdr:colOff>
      <xdr:row>77</xdr:row>
      <xdr:rowOff>157201</xdr:rowOff>
    </xdr:from>
    <xdr:to>
      <xdr:col>6</xdr:col>
      <xdr:colOff>600075</xdr:colOff>
      <xdr:row>77</xdr:row>
      <xdr:rowOff>157201</xdr:rowOff>
    </xdr:to>
    <xdr:cxnSp macro="">
      <xdr:nvCxnSpPr>
        <xdr:cNvPr id="169" name="直線コネクタ 168"/>
        <xdr:cNvCxnSpPr/>
      </xdr:nvCxnSpPr>
      <xdr:spPr>
        <a:xfrm>
          <a:off x="4546600" y="13358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54464</xdr:rowOff>
    </xdr:from>
    <xdr:ext cx="599010" cy="259045"/>
    <xdr:sp macro="" textlink="">
      <xdr:nvSpPr>
        <xdr:cNvPr id="170" name="民生費最大値テキスト"/>
        <xdr:cNvSpPr txBox="1"/>
      </xdr:nvSpPr>
      <xdr:spPr>
        <a:xfrm>
          <a:off x="4686300" y="1205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369,480</a:t>
          </a:r>
          <a:endParaRPr kumimoji="1" lang="ja-JP" altLang="en-US" sz="1000" b="1">
            <a:latin typeface="ＭＳ Ｐゴシック"/>
          </a:endParaRPr>
        </a:p>
      </xdr:txBody>
    </xdr:sp>
    <xdr:clientData/>
  </xdr:oneCellAnchor>
  <xdr:twoCellAnchor>
    <xdr:from>
      <xdr:col>6</xdr:col>
      <xdr:colOff>422275</xdr:colOff>
      <xdr:row>71</xdr:row>
      <xdr:rowOff>107787</xdr:rowOff>
    </xdr:from>
    <xdr:to>
      <xdr:col>6</xdr:col>
      <xdr:colOff>600075</xdr:colOff>
      <xdr:row>71</xdr:row>
      <xdr:rowOff>107787</xdr:rowOff>
    </xdr:to>
    <xdr:cxnSp macro="">
      <xdr:nvCxnSpPr>
        <xdr:cNvPr id="171" name="直線コネクタ 170"/>
        <xdr:cNvCxnSpPr/>
      </xdr:nvCxnSpPr>
      <xdr:spPr>
        <a:xfrm>
          <a:off x="4546600" y="1228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72386</xdr:rowOff>
    </xdr:from>
    <xdr:to>
      <xdr:col>6</xdr:col>
      <xdr:colOff>511175</xdr:colOff>
      <xdr:row>76</xdr:row>
      <xdr:rowOff>126222</xdr:rowOff>
    </xdr:to>
    <xdr:cxnSp macro="">
      <xdr:nvCxnSpPr>
        <xdr:cNvPr id="172" name="直線コネクタ 171"/>
        <xdr:cNvCxnSpPr/>
      </xdr:nvCxnSpPr>
      <xdr:spPr>
        <a:xfrm flipV="1">
          <a:off x="3797300" y="13102586"/>
          <a:ext cx="838200" cy="5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5504</xdr:rowOff>
    </xdr:from>
    <xdr:ext cx="599010" cy="259045"/>
    <xdr:sp macro="" textlink="">
      <xdr:nvSpPr>
        <xdr:cNvPr id="173" name="民生費平均値テキスト"/>
        <xdr:cNvSpPr txBox="1"/>
      </xdr:nvSpPr>
      <xdr:spPr>
        <a:xfrm>
          <a:off x="4686300" y="13035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188,522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27077</xdr:rowOff>
    </xdr:from>
    <xdr:to>
      <xdr:col>6</xdr:col>
      <xdr:colOff>561975</xdr:colOff>
      <xdr:row>76</xdr:row>
      <xdr:rowOff>128677</xdr:rowOff>
    </xdr:to>
    <xdr:sp macro="" textlink="">
      <xdr:nvSpPr>
        <xdr:cNvPr id="174" name="フローチャート : 判断 173"/>
        <xdr:cNvSpPr/>
      </xdr:nvSpPr>
      <xdr:spPr>
        <a:xfrm>
          <a:off x="4584700" y="1305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92449</xdr:rowOff>
    </xdr:from>
    <xdr:to>
      <xdr:col>5</xdr:col>
      <xdr:colOff>358775</xdr:colOff>
      <xdr:row>76</xdr:row>
      <xdr:rowOff>126222</xdr:rowOff>
    </xdr:to>
    <xdr:cxnSp macro="">
      <xdr:nvCxnSpPr>
        <xdr:cNvPr id="175" name="直線コネクタ 174"/>
        <xdr:cNvCxnSpPr/>
      </xdr:nvCxnSpPr>
      <xdr:spPr>
        <a:xfrm>
          <a:off x="2908300" y="13122649"/>
          <a:ext cx="889000" cy="3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87153</xdr:rowOff>
    </xdr:from>
    <xdr:to>
      <xdr:col>5</xdr:col>
      <xdr:colOff>409575</xdr:colOff>
      <xdr:row>77</xdr:row>
      <xdr:rowOff>17303</xdr:rowOff>
    </xdr:to>
    <xdr:sp macro="" textlink="">
      <xdr:nvSpPr>
        <xdr:cNvPr id="176" name="フローチャート : 判断 175"/>
        <xdr:cNvSpPr/>
      </xdr:nvSpPr>
      <xdr:spPr>
        <a:xfrm>
          <a:off x="3746500" y="1311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8430</xdr:rowOff>
    </xdr:from>
    <xdr:ext cx="599010" cy="259045"/>
    <xdr:sp macro="" textlink="">
      <xdr:nvSpPr>
        <xdr:cNvPr id="177" name="テキスト ボックス 176"/>
        <xdr:cNvSpPr txBox="1"/>
      </xdr:nvSpPr>
      <xdr:spPr>
        <a:xfrm>
          <a:off x="3497794" y="1321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175,382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92449</xdr:rowOff>
    </xdr:from>
    <xdr:to>
      <xdr:col>4</xdr:col>
      <xdr:colOff>155575</xdr:colOff>
      <xdr:row>76</xdr:row>
      <xdr:rowOff>139458</xdr:rowOff>
    </xdr:to>
    <xdr:cxnSp macro="">
      <xdr:nvCxnSpPr>
        <xdr:cNvPr id="178" name="直線コネクタ 177"/>
        <xdr:cNvCxnSpPr/>
      </xdr:nvCxnSpPr>
      <xdr:spPr>
        <a:xfrm flipV="1">
          <a:off x="2019300" y="13122649"/>
          <a:ext cx="889000" cy="4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74341</xdr:rowOff>
    </xdr:from>
    <xdr:ext cx="599010" cy="259045"/>
    <xdr:sp macro="" textlink="">
      <xdr:nvSpPr>
        <xdr:cNvPr id="180" name="テキスト ボックス 179"/>
        <xdr:cNvSpPr txBox="1"/>
      </xdr:nvSpPr>
      <xdr:spPr>
        <a:xfrm>
          <a:off x="2608794" y="1327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139458</xdr:rowOff>
    </xdr:from>
    <xdr:to>
      <xdr:col>2</xdr:col>
      <xdr:colOff>638175</xdr:colOff>
      <xdr:row>76</xdr:row>
      <xdr:rowOff>155094</xdr:rowOff>
    </xdr:to>
    <xdr:cxnSp macro="">
      <xdr:nvCxnSpPr>
        <xdr:cNvPr id="181" name="直線コネクタ 180"/>
        <xdr:cNvCxnSpPr/>
      </xdr:nvCxnSpPr>
      <xdr:spPr>
        <a:xfrm flipV="1">
          <a:off x="1130300" y="13169658"/>
          <a:ext cx="889000" cy="1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90603</xdr:rowOff>
    </xdr:from>
    <xdr:ext cx="599010" cy="259045"/>
    <xdr:sp macro="" textlink="">
      <xdr:nvSpPr>
        <xdr:cNvPr id="183" name="テキスト ボックス 182"/>
        <xdr:cNvSpPr txBox="1"/>
      </xdr:nvSpPr>
      <xdr:spPr>
        <a:xfrm>
          <a:off x="1719794" y="1329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102695</xdr:rowOff>
    </xdr:from>
    <xdr:ext cx="599010" cy="259045"/>
    <xdr:sp macro="" textlink="">
      <xdr:nvSpPr>
        <xdr:cNvPr id="185" name="テキスト ボックス 184"/>
        <xdr:cNvSpPr txBox="1"/>
      </xdr:nvSpPr>
      <xdr:spPr>
        <a:xfrm>
          <a:off x="830794" y="1330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21586</xdr:rowOff>
    </xdr:from>
    <xdr:to>
      <xdr:col>6</xdr:col>
      <xdr:colOff>561975</xdr:colOff>
      <xdr:row>76</xdr:row>
      <xdr:rowOff>123186</xdr:rowOff>
    </xdr:to>
    <xdr:sp macro="" textlink="">
      <xdr:nvSpPr>
        <xdr:cNvPr id="191" name="円/楕円 190"/>
        <xdr:cNvSpPr/>
      </xdr:nvSpPr>
      <xdr:spPr>
        <a:xfrm>
          <a:off x="4584700" y="1305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44463</xdr:rowOff>
    </xdr:from>
    <xdr:ext cx="599010" cy="259045"/>
    <xdr:sp macro="" textlink="">
      <xdr:nvSpPr>
        <xdr:cNvPr id="192" name="民生費該当値テキスト"/>
        <xdr:cNvSpPr txBox="1"/>
      </xdr:nvSpPr>
      <xdr:spPr>
        <a:xfrm>
          <a:off x="4686300" y="12903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189,723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75422</xdr:rowOff>
    </xdr:from>
    <xdr:to>
      <xdr:col>5</xdr:col>
      <xdr:colOff>409575</xdr:colOff>
      <xdr:row>77</xdr:row>
      <xdr:rowOff>5572</xdr:rowOff>
    </xdr:to>
    <xdr:sp macro="" textlink="">
      <xdr:nvSpPr>
        <xdr:cNvPr id="193" name="円/楕円 192"/>
        <xdr:cNvSpPr/>
      </xdr:nvSpPr>
      <xdr:spPr>
        <a:xfrm>
          <a:off x="3746500" y="131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22099</xdr:rowOff>
    </xdr:from>
    <xdr:ext cx="599010" cy="259045"/>
    <xdr:sp macro="" textlink="">
      <xdr:nvSpPr>
        <xdr:cNvPr id="194" name="テキスト ボックス 193"/>
        <xdr:cNvSpPr txBox="1"/>
      </xdr:nvSpPr>
      <xdr:spPr>
        <a:xfrm>
          <a:off x="3497794" y="1288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177,948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41649</xdr:rowOff>
    </xdr:from>
    <xdr:to>
      <xdr:col>4</xdr:col>
      <xdr:colOff>206375</xdr:colOff>
      <xdr:row>76</xdr:row>
      <xdr:rowOff>143249</xdr:rowOff>
    </xdr:to>
    <xdr:sp macro="" textlink="">
      <xdr:nvSpPr>
        <xdr:cNvPr id="195" name="円/楕円 194"/>
        <xdr:cNvSpPr/>
      </xdr:nvSpPr>
      <xdr:spPr>
        <a:xfrm>
          <a:off x="2857500" y="1307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159776</xdr:rowOff>
    </xdr:from>
    <xdr:ext cx="599010" cy="259045"/>
    <xdr:sp macro="" textlink="">
      <xdr:nvSpPr>
        <xdr:cNvPr id="196" name="テキスト ボックス 195"/>
        <xdr:cNvSpPr txBox="1"/>
      </xdr:nvSpPr>
      <xdr:spPr>
        <a:xfrm>
          <a:off x="2608794" y="1284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185,335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88658</xdr:rowOff>
    </xdr:from>
    <xdr:to>
      <xdr:col>3</xdr:col>
      <xdr:colOff>3175</xdr:colOff>
      <xdr:row>77</xdr:row>
      <xdr:rowOff>18808</xdr:rowOff>
    </xdr:to>
    <xdr:sp macro="" textlink="">
      <xdr:nvSpPr>
        <xdr:cNvPr id="197" name="円/楕円 196"/>
        <xdr:cNvSpPr/>
      </xdr:nvSpPr>
      <xdr:spPr>
        <a:xfrm>
          <a:off x="1968500" y="1311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35334</xdr:rowOff>
    </xdr:from>
    <xdr:ext cx="599010" cy="259045"/>
    <xdr:sp macro="" textlink="">
      <xdr:nvSpPr>
        <xdr:cNvPr id="198" name="テキスト ボックス 197"/>
        <xdr:cNvSpPr txBox="1"/>
      </xdr:nvSpPr>
      <xdr:spPr>
        <a:xfrm>
          <a:off x="1719794" y="12894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175,053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104294</xdr:rowOff>
    </xdr:from>
    <xdr:to>
      <xdr:col>1</xdr:col>
      <xdr:colOff>485775</xdr:colOff>
      <xdr:row>77</xdr:row>
      <xdr:rowOff>34444</xdr:rowOff>
    </xdr:to>
    <xdr:sp macro="" textlink="">
      <xdr:nvSpPr>
        <xdr:cNvPr id="199" name="円/楕円 198"/>
        <xdr:cNvSpPr/>
      </xdr:nvSpPr>
      <xdr:spPr>
        <a:xfrm>
          <a:off x="1079500" y="1313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50971</xdr:rowOff>
    </xdr:from>
    <xdr:ext cx="599010" cy="259045"/>
    <xdr:sp macro="" textlink="">
      <xdr:nvSpPr>
        <xdr:cNvPr id="200" name="テキスト ボックス 199"/>
        <xdr:cNvSpPr txBox="1"/>
      </xdr:nvSpPr>
      <xdr:spPr>
        <a:xfrm>
          <a:off x="830794" y="1290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171,633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153972</xdr:rowOff>
    </xdr:from>
    <xdr:to>
      <xdr:col>6</xdr:col>
      <xdr:colOff>510540</xdr:colOff>
      <xdr:row>98</xdr:row>
      <xdr:rowOff>33257</xdr:rowOff>
    </xdr:to>
    <xdr:cxnSp macro="">
      <xdr:nvCxnSpPr>
        <xdr:cNvPr id="224" name="直線コネクタ 223"/>
        <xdr:cNvCxnSpPr/>
      </xdr:nvCxnSpPr>
      <xdr:spPr>
        <a:xfrm flipV="1">
          <a:off x="4633595" y="15413022"/>
          <a:ext cx="1270" cy="1422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37084</xdr:rowOff>
    </xdr:from>
    <xdr:ext cx="534377" cy="259045"/>
    <xdr:sp macro="" textlink="">
      <xdr:nvSpPr>
        <xdr:cNvPr id="225" name="衛生費最小値テキスト"/>
        <xdr:cNvSpPr txBox="1"/>
      </xdr:nvSpPr>
      <xdr:spPr>
        <a:xfrm>
          <a:off x="4686300" y="1683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23,969</a:t>
          </a:r>
          <a:endParaRPr kumimoji="1" lang="ja-JP" altLang="en-US" sz="1000" b="1">
            <a:latin typeface="ＭＳ Ｐゴシック"/>
          </a:endParaRPr>
        </a:p>
      </xdr:txBody>
    </xdr:sp>
    <xdr:clientData/>
  </xdr:oneCellAnchor>
  <xdr:twoCellAnchor>
    <xdr:from>
      <xdr:col>6</xdr:col>
      <xdr:colOff>422275</xdr:colOff>
      <xdr:row>98</xdr:row>
      <xdr:rowOff>33257</xdr:rowOff>
    </xdr:from>
    <xdr:to>
      <xdr:col>6</xdr:col>
      <xdr:colOff>600075</xdr:colOff>
      <xdr:row>98</xdr:row>
      <xdr:rowOff>33257</xdr:rowOff>
    </xdr:to>
    <xdr:cxnSp macro="">
      <xdr:nvCxnSpPr>
        <xdr:cNvPr id="226" name="直線コネクタ 225"/>
        <xdr:cNvCxnSpPr/>
      </xdr:nvCxnSpPr>
      <xdr:spPr>
        <a:xfrm>
          <a:off x="4546600" y="1683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100649</xdr:rowOff>
    </xdr:from>
    <xdr:ext cx="599010" cy="259045"/>
    <xdr:sp macro="" textlink="">
      <xdr:nvSpPr>
        <xdr:cNvPr id="227" name="衛生費最大値テキスト"/>
        <xdr:cNvSpPr txBox="1"/>
      </xdr:nvSpPr>
      <xdr:spPr>
        <a:xfrm>
          <a:off x="4686300" y="1518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210,627</a:t>
          </a:r>
          <a:endParaRPr kumimoji="1" lang="ja-JP" altLang="en-US" sz="1000" b="1">
            <a:latin typeface="ＭＳ Ｐゴシック"/>
          </a:endParaRPr>
        </a:p>
      </xdr:txBody>
    </xdr:sp>
    <xdr:clientData/>
  </xdr:oneCellAnchor>
  <xdr:twoCellAnchor>
    <xdr:from>
      <xdr:col>6</xdr:col>
      <xdr:colOff>422275</xdr:colOff>
      <xdr:row>89</xdr:row>
      <xdr:rowOff>153972</xdr:rowOff>
    </xdr:from>
    <xdr:to>
      <xdr:col>6</xdr:col>
      <xdr:colOff>600075</xdr:colOff>
      <xdr:row>89</xdr:row>
      <xdr:rowOff>153972</xdr:rowOff>
    </xdr:to>
    <xdr:cxnSp macro="">
      <xdr:nvCxnSpPr>
        <xdr:cNvPr id="228" name="直線コネクタ 227"/>
        <xdr:cNvCxnSpPr/>
      </xdr:nvCxnSpPr>
      <xdr:spPr>
        <a:xfrm>
          <a:off x="4546600" y="1541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138725</xdr:rowOff>
    </xdr:from>
    <xdr:to>
      <xdr:col>6</xdr:col>
      <xdr:colOff>511175</xdr:colOff>
      <xdr:row>96</xdr:row>
      <xdr:rowOff>67690</xdr:rowOff>
    </xdr:to>
    <xdr:cxnSp macro="">
      <xdr:nvCxnSpPr>
        <xdr:cNvPr id="229" name="直線コネクタ 228"/>
        <xdr:cNvCxnSpPr/>
      </xdr:nvCxnSpPr>
      <xdr:spPr>
        <a:xfrm>
          <a:off x="3797300" y="16255025"/>
          <a:ext cx="838200" cy="27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85501</xdr:rowOff>
    </xdr:from>
    <xdr:ext cx="534377" cy="259045"/>
    <xdr:sp macro="" textlink="">
      <xdr:nvSpPr>
        <xdr:cNvPr id="230" name="衛生費平均値テキスト"/>
        <xdr:cNvSpPr txBox="1"/>
      </xdr:nvSpPr>
      <xdr:spPr>
        <a:xfrm>
          <a:off x="4686300" y="16544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107074</xdr:rowOff>
    </xdr:from>
    <xdr:to>
      <xdr:col>6</xdr:col>
      <xdr:colOff>561975</xdr:colOff>
      <xdr:row>97</xdr:row>
      <xdr:rowOff>37224</xdr:rowOff>
    </xdr:to>
    <xdr:sp macro="" textlink="">
      <xdr:nvSpPr>
        <xdr:cNvPr id="231" name="フローチャート : 判断 230"/>
        <xdr:cNvSpPr/>
      </xdr:nvSpPr>
      <xdr:spPr>
        <a:xfrm>
          <a:off x="45847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138725</xdr:rowOff>
    </xdr:from>
    <xdr:to>
      <xdr:col>5</xdr:col>
      <xdr:colOff>358775</xdr:colOff>
      <xdr:row>95</xdr:row>
      <xdr:rowOff>6876</xdr:rowOff>
    </xdr:to>
    <xdr:cxnSp macro="">
      <xdr:nvCxnSpPr>
        <xdr:cNvPr id="232" name="直線コネクタ 231"/>
        <xdr:cNvCxnSpPr/>
      </xdr:nvCxnSpPr>
      <xdr:spPr>
        <a:xfrm flipV="1">
          <a:off x="2908300" y="16255025"/>
          <a:ext cx="889000" cy="3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139100</xdr:rowOff>
    </xdr:from>
    <xdr:to>
      <xdr:col>5</xdr:col>
      <xdr:colOff>409575</xdr:colOff>
      <xdr:row>97</xdr:row>
      <xdr:rowOff>69250</xdr:rowOff>
    </xdr:to>
    <xdr:sp macro="" textlink="">
      <xdr:nvSpPr>
        <xdr:cNvPr id="233" name="フローチャート : 判断 232"/>
        <xdr:cNvSpPr/>
      </xdr:nvSpPr>
      <xdr:spPr>
        <a:xfrm>
          <a:off x="37465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60377</xdr:rowOff>
    </xdr:from>
    <xdr:ext cx="534377" cy="259045"/>
    <xdr:sp macro="" textlink="">
      <xdr:nvSpPr>
        <xdr:cNvPr id="234" name="テキスト ボックス 233"/>
        <xdr:cNvSpPr txBox="1"/>
      </xdr:nvSpPr>
      <xdr:spPr>
        <a:xfrm>
          <a:off x="3530111" y="1669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48,412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6876</xdr:rowOff>
    </xdr:from>
    <xdr:to>
      <xdr:col>4</xdr:col>
      <xdr:colOff>155575</xdr:colOff>
      <xdr:row>96</xdr:row>
      <xdr:rowOff>25957</xdr:rowOff>
    </xdr:to>
    <xdr:cxnSp macro="">
      <xdr:nvCxnSpPr>
        <xdr:cNvPr id="235" name="直線コネクタ 234"/>
        <xdr:cNvCxnSpPr/>
      </xdr:nvCxnSpPr>
      <xdr:spPr>
        <a:xfrm flipV="1">
          <a:off x="2019300" y="16294626"/>
          <a:ext cx="889000" cy="19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125895</xdr:rowOff>
    </xdr:from>
    <xdr:to>
      <xdr:col>4</xdr:col>
      <xdr:colOff>206375</xdr:colOff>
      <xdr:row>97</xdr:row>
      <xdr:rowOff>56045</xdr:rowOff>
    </xdr:to>
    <xdr:sp macro="" textlink="">
      <xdr:nvSpPr>
        <xdr:cNvPr id="236" name="フローチャート : 判断 235"/>
        <xdr:cNvSpPr/>
      </xdr:nvSpPr>
      <xdr:spPr>
        <a:xfrm>
          <a:off x="2857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47172</xdr:rowOff>
    </xdr:from>
    <xdr:ext cx="534377" cy="259045"/>
    <xdr:sp macro="" textlink="">
      <xdr:nvSpPr>
        <xdr:cNvPr id="237" name="テキスト ボックス 236"/>
        <xdr:cNvSpPr txBox="1"/>
      </xdr:nvSpPr>
      <xdr:spPr>
        <a:xfrm>
          <a:off x="2641111" y="16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25957</xdr:rowOff>
    </xdr:from>
    <xdr:to>
      <xdr:col>2</xdr:col>
      <xdr:colOff>638175</xdr:colOff>
      <xdr:row>96</xdr:row>
      <xdr:rowOff>98034</xdr:rowOff>
    </xdr:to>
    <xdr:cxnSp macro="">
      <xdr:nvCxnSpPr>
        <xdr:cNvPr id="238" name="直線コネクタ 237"/>
        <xdr:cNvCxnSpPr/>
      </xdr:nvCxnSpPr>
      <xdr:spPr>
        <a:xfrm flipV="1">
          <a:off x="1130300" y="16485157"/>
          <a:ext cx="889000" cy="7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151704</xdr:rowOff>
    </xdr:from>
    <xdr:to>
      <xdr:col>3</xdr:col>
      <xdr:colOff>3175</xdr:colOff>
      <xdr:row>97</xdr:row>
      <xdr:rowOff>81854</xdr:rowOff>
    </xdr:to>
    <xdr:sp macro="" textlink="">
      <xdr:nvSpPr>
        <xdr:cNvPr id="239" name="フローチャート : 判断 238"/>
        <xdr:cNvSpPr/>
      </xdr:nvSpPr>
      <xdr:spPr>
        <a:xfrm>
          <a:off x="1968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72981</xdr:rowOff>
    </xdr:from>
    <xdr:ext cx="534377" cy="259045"/>
    <xdr:sp macro="" textlink="">
      <xdr:nvSpPr>
        <xdr:cNvPr id="240" name="テキスト ボックス 239"/>
        <xdr:cNvSpPr txBox="1"/>
      </xdr:nvSpPr>
      <xdr:spPr>
        <a:xfrm>
          <a:off x="1752111" y="167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155635</xdr:rowOff>
    </xdr:from>
    <xdr:to>
      <xdr:col>1</xdr:col>
      <xdr:colOff>485775</xdr:colOff>
      <xdr:row>97</xdr:row>
      <xdr:rowOff>85785</xdr:rowOff>
    </xdr:to>
    <xdr:sp macro="" textlink="">
      <xdr:nvSpPr>
        <xdr:cNvPr id="241" name="フローチャート : 判断 240"/>
        <xdr:cNvSpPr/>
      </xdr:nvSpPr>
      <xdr:spPr>
        <a:xfrm>
          <a:off x="1079500" y="1661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76912</xdr:rowOff>
    </xdr:from>
    <xdr:ext cx="534377" cy="259045"/>
    <xdr:sp macro="" textlink="">
      <xdr:nvSpPr>
        <xdr:cNvPr id="242" name="テキスト ボックス 241"/>
        <xdr:cNvSpPr txBox="1"/>
      </xdr:nvSpPr>
      <xdr:spPr>
        <a:xfrm>
          <a:off x="863111" y="1670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16890</xdr:rowOff>
    </xdr:from>
    <xdr:to>
      <xdr:col>6</xdr:col>
      <xdr:colOff>561975</xdr:colOff>
      <xdr:row>96</xdr:row>
      <xdr:rowOff>118490</xdr:rowOff>
    </xdr:to>
    <xdr:sp macro="" textlink="">
      <xdr:nvSpPr>
        <xdr:cNvPr id="248" name="円/楕円 247"/>
        <xdr:cNvSpPr/>
      </xdr:nvSpPr>
      <xdr:spPr>
        <a:xfrm>
          <a:off x="4584700" y="1647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39767</xdr:rowOff>
    </xdr:from>
    <xdr:ext cx="534377" cy="259045"/>
    <xdr:sp macro="" textlink="">
      <xdr:nvSpPr>
        <xdr:cNvPr id="249" name="衛生費該当値テキスト"/>
        <xdr:cNvSpPr txBox="1"/>
      </xdr:nvSpPr>
      <xdr:spPr>
        <a:xfrm>
          <a:off x="4686300" y="1632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64,450</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87925</xdr:rowOff>
    </xdr:from>
    <xdr:to>
      <xdr:col>5</xdr:col>
      <xdr:colOff>409575</xdr:colOff>
      <xdr:row>95</xdr:row>
      <xdr:rowOff>18075</xdr:rowOff>
    </xdr:to>
    <xdr:sp macro="" textlink="">
      <xdr:nvSpPr>
        <xdr:cNvPr id="250" name="円/楕円 249"/>
        <xdr:cNvSpPr/>
      </xdr:nvSpPr>
      <xdr:spPr>
        <a:xfrm>
          <a:off x="3746500" y="1620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34602</xdr:rowOff>
    </xdr:from>
    <xdr:ext cx="599010" cy="259045"/>
    <xdr:sp macro="" textlink="">
      <xdr:nvSpPr>
        <xdr:cNvPr id="251" name="テキスト ボックス 250"/>
        <xdr:cNvSpPr txBox="1"/>
      </xdr:nvSpPr>
      <xdr:spPr>
        <a:xfrm>
          <a:off x="3497794" y="1597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100,128</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127526</xdr:rowOff>
    </xdr:from>
    <xdr:to>
      <xdr:col>4</xdr:col>
      <xdr:colOff>206375</xdr:colOff>
      <xdr:row>95</xdr:row>
      <xdr:rowOff>57676</xdr:rowOff>
    </xdr:to>
    <xdr:sp macro="" textlink="">
      <xdr:nvSpPr>
        <xdr:cNvPr id="252" name="円/楕円 251"/>
        <xdr:cNvSpPr/>
      </xdr:nvSpPr>
      <xdr:spPr>
        <a:xfrm>
          <a:off x="2857500" y="162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74203</xdr:rowOff>
    </xdr:from>
    <xdr:ext cx="534377" cy="259045"/>
    <xdr:sp macro="" textlink="">
      <xdr:nvSpPr>
        <xdr:cNvPr id="253" name="テキスト ボックス 252"/>
        <xdr:cNvSpPr txBox="1"/>
      </xdr:nvSpPr>
      <xdr:spPr>
        <a:xfrm>
          <a:off x="2641111" y="1601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94,931</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146607</xdr:rowOff>
    </xdr:from>
    <xdr:to>
      <xdr:col>3</xdr:col>
      <xdr:colOff>3175</xdr:colOff>
      <xdr:row>96</xdr:row>
      <xdr:rowOff>76757</xdr:rowOff>
    </xdr:to>
    <xdr:sp macro="" textlink="">
      <xdr:nvSpPr>
        <xdr:cNvPr id="254" name="円/楕円 253"/>
        <xdr:cNvSpPr/>
      </xdr:nvSpPr>
      <xdr:spPr>
        <a:xfrm>
          <a:off x="1968500" y="1643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93284</xdr:rowOff>
    </xdr:from>
    <xdr:ext cx="534377" cy="259045"/>
    <xdr:sp macro="" textlink="">
      <xdr:nvSpPr>
        <xdr:cNvPr id="255" name="テキスト ボックス 254"/>
        <xdr:cNvSpPr txBox="1"/>
      </xdr:nvSpPr>
      <xdr:spPr>
        <a:xfrm>
          <a:off x="1752111" y="1620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69,927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47234</xdr:rowOff>
    </xdr:from>
    <xdr:to>
      <xdr:col>1</xdr:col>
      <xdr:colOff>485775</xdr:colOff>
      <xdr:row>96</xdr:row>
      <xdr:rowOff>148834</xdr:rowOff>
    </xdr:to>
    <xdr:sp macro="" textlink="">
      <xdr:nvSpPr>
        <xdr:cNvPr id="256" name="円/楕円 255"/>
        <xdr:cNvSpPr/>
      </xdr:nvSpPr>
      <xdr:spPr>
        <a:xfrm>
          <a:off x="1079500" y="1650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165361</xdr:rowOff>
    </xdr:from>
    <xdr:ext cx="534377" cy="259045"/>
    <xdr:sp macro="" textlink="">
      <xdr:nvSpPr>
        <xdr:cNvPr id="257" name="テキスト ボックス 256"/>
        <xdr:cNvSpPr txBox="1"/>
      </xdr:nvSpPr>
      <xdr:spPr>
        <a:xfrm>
          <a:off x="863111" y="1628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60,468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1" name="テキスト ボックス 27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3" name="テキスト ボックス 27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5" name="テキスト ボックス 27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81178</xdr:rowOff>
    </xdr:from>
    <xdr:to>
      <xdr:col>15</xdr:col>
      <xdr:colOff>180340</xdr:colOff>
      <xdr:row>38</xdr:row>
      <xdr:rowOff>139700</xdr:rowOff>
    </xdr:to>
    <xdr:cxnSp macro="">
      <xdr:nvCxnSpPr>
        <xdr:cNvPr id="279" name="直線コネクタ 278"/>
        <xdr:cNvCxnSpPr/>
      </xdr:nvCxnSpPr>
      <xdr:spPr>
        <a:xfrm flipV="1">
          <a:off x="10475595" y="5224678"/>
          <a:ext cx="1270" cy="1430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1" name="直線コネクタ 28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27855</xdr:rowOff>
    </xdr:from>
    <xdr:ext cx="469744" cy="259045"/>
    <xdr:sp macro="" textlink="">
      <xdr:nvSpPr>
        <xdr:cNvPr id="282" name="労働費最大値テキスト"/>
        <xdr:cNvSpPr txBox="1"/>
      </xdr:nvSpPr>
      <xdr:spPr>
        <a:xfrm>
          <a:off x="10528300" y="4999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6,256</a:t>
          </a:r>
          <a:endParaRPr kumimoji="1" lang="ja-JP" altLang="en-US" sz="1000" b="1">
            <a:latin typeface="ＭＳ Ｐゴシック"/>
          </a:endParaRPr>
        </a:p>
      </xdr:txBody>
    </xdr:sp>
    <xdr:clientData/>
  </xdr:oneCellAnchor>
  <xdr:twoCellAnchor>
    <xdr:from>
      <xdr:col>15</xdr:col>
      <xdr:colOff>92075</xdr:colOff>
      <xdr:row>30</xdr:row>
      <xdr:rowOff>81178</xdr:rowOff>
    </xdr:from>
    <xdr:to>
      <xdr:col>15</xdr:col>
      <xdr:colOff>269875</xdr:colOff>
      <xdr:row>30</xdr:row>
      <xdr:rowOff>81178</xdr:rowOff>
    </xdr:to>
    <xdr:cxnSp macro="">
      <xdr:nvCxnSpPr>
        <xdr:cNvPr id="283" name="直線コネクタ 282"/>
        <xdr:cNvCxnSpPr/>
      </xdr:nvCxnSpPr>
      <xdr:spPr>
        <a:xfrm>
          <a:off x="10388600" y="522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139700</xdr:rowOff>
    </xdr:from>
    <xdr:to>
      <xdr:col>15</xdr:col>
      <xdr:colOff>180975</xdr:colOff>
      <xdr:row>38</xdr:row>
      <xdr:rowOff>139700</xdr:rowOff>
    </xdr:to>
    <xdr:cxnSp macro="">
      <xdr:nvCxnSpPr>
        <xdr:cNvPr id="284" name="直線コネクタ 283"/>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95318</xdr:rowOff>
    </xdr:from>
    <xdr:ext cx="378565" cy="259045"/>
    <xdr:sp macro="" textlink="">
      <xdr:nvSpPr>
        <xdr:cNvPr id="285" name="労働費平均値テキスト"/>
        <xdr:cNvSpPr txBox="1"/>
      </xdr:nvSpPr>
      <xdr:spPr>
        <a:xfrm>
          <a:off x="10528300" y="6267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72441</xdr:rowOff>
    </xdr:from>
    <xdr:to>
      <xdr:col>15</xdr:col>
      <xdr:colOff>231775</xdr:colOff>
      <xdr:row>38</xdr:row>
      <xdr:rowOff>2591</xdr:rowOff>
    </xdr:to>
    <xdr:sp macro="" textlink="">
      <xdr:nvSpPr>
        <xdr:cNvPr id="286" name="フローチャート : 判断 285"/>
        <xdr:cNvSpPr/>
      </xdr:nvSpPr>
      <xdr:spPr>
        <a:xfrm>
          <a:off x="104267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139700</xdr:rowOff>
    </xdr:from>
    <xdr:to>
      <xdr:col>14</xdr:col>
      <xdr:colOff>28575</xdr:colOff>
      <xdr:row>38</xdr:row>
      <xdr:rowOff>139700</xdr:rowOff>
    </xdr:to>
    <xdr:cxnSp macro="">
      <xdr:nvCxnSpPr>
        <xdr:cNvPr id="287" name="直線コネクタ 286"/>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90272</xdr:rowOff>
    </xdr:from>
    <xdr:to>
      <xdr:col>14</xdr:col>
      <xdr:colOff>79375</xdr:colOff>
      <xdr:row>38</xdr:row>
      <xdr:rowOff>20422</xdr:rowOff>
    </xdr:to>
    <xdr:sp macro="" textlink="">
      <xdr:nvSpPr>
        <xdr:cNvPr id="288" name="フローチャート : 判断 287"/>
        <xdr:cNvSpPr/>
      </xdr:nvSpPr>
      <xdr:spPr>
        <a:xfrm>
          <a:off x="9588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36949</xdr:rowOff>
    </xdr:from>
    <xdr:ext cx="378565" cy="259045"/>
    <xdr:sp macro="" textlink="">
      <xdr:nvSpPr>
        <xdr:cNvPr id="289" name="テキスト ボックス 288"/>
        <xdr:cNvSpPr txBox="1"/>
      </xdr:nvSpPr>
      <xdr:spPr>
        <a:xfrm>
          <a:off x="9450017" y="6209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139700</xdr:rowOff>
    </xdr:from>
    <xdr:to>
      <xdr:col>12</xdr:col>
      <xdr:colOff>511175</xdr:colOff>
      <xdr:row>38</xdr:row>
      <xdr:rowOff>139700</xdr:rowOff>
    </xdr:to>
    <xdr:cxnSp macro="">
      <xdr:nvCxnSpPr>
        <xdr:cNvPr id="290" name="直線コネクタ 289"/>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37236</xdr:rowOff>
    </xdr:from>
    <xdr:to>
      <xdr:col>12</xdr:col>
      <xdr:colOff>561975</xdr:colOff>
      <xdr:row>36</xdr:row>
      <xdr:rowOff>138836</xdr:rowOff>
    </xdr:to>
    <xdr:sp macro="" textlink="">
      <xdr:nvSpPr>
        <xdr:cNvPr id="291" name="フローチャート : 判断 290"/>
        <xdr:cNvSpPr/>
      </xdr:nvSpPr>
      <xdr:spPr>
        <a:xfrm>
          <a:off x="8699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155363</xdr:rowOff>
    </xdr:from>
    <xdr:ext cx="469744" cy="259045"/>
    <xdr:sp macro="" textlink="">
      <xdr:nvSpPr>
        <xdr:cNvPr id="292" name="テキスト ボックス 291"/>
        <xdr:cNvSpPr txBox="1"/>
      </xdr:nvSpPr>
      <xdr:spPr>
        <a:xfrm>
          <a:off x="8515427"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139700</xdr:rowOff>
    </xdr:from>
    <xdr:to>
      <xdr:col>11</xdr:col>
      <xdr:colOff>307975</xdr:colOff>
      <xdr:row>38</xdr:row>
      <xdr:rowOff>139700</xdr:rowOff>
    </xdr:to>
    <xdr:cxnSp macro="">
      <xdr:nvCxnSpPr>
        <xdr:cNvPr id="293" name="直線コネクタ 292"/>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60096</xdr:rowOff>
    </xdr:from>
    <xdr:to>
      <xdr:col>11</xdr:col>
      <xdr:colOff>358775</xdr:colOff>
      <xdr:row>35</xdr:row>
      <xdr:rowOff>161696</xdr:rowOff>
    </xdr:to>
    <xdr:sp macro="" textlink="">
      <xdr:nvSpPr>
        <xdr:cNvPr id="294" name="フローチャート : 判断 293"/>
        <xdr:cNvSpPr/>
      </xdr:nvSpPr>
      <xdr:spPr>
        <a:xfrm>
          <a:off x="7810500" y="60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6773</xdr:rowOff>
    </xdr:from>
    <xdr:ext cx="469744" cy="259045"/>
    <xdr:sp macro="" textlink="">
      <xdr:nvSpPr>
        <xdr:cNvPr id="295" name="テキスト ボックス 294"/>
        <xdr:cNvSpPr txBox="1"/>
      </xdr:nvSpPr>
      <xdr:spPr>
        <a:xfrm>
          <a:off x="7626427" y="58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133248</xdr:rowOff>
    </xdr:from>
    <xdr:to>
      <xdr:col>10</xdr:col>
      <xdr:colOff>155575</xdr:colOff>
      <xdr:row>35</xdr:row>
      <xdr:rowOff>63398</xdr:rowOff>
    </xdr:to>
    <xdr:sp macro="" textlink="">
      <xdr:nvSpPr>
        <xdr:cNvPr id="296" name="フローチャート : 判断 295"/>
        <xdr:cNvSpPr/>
      </xdr:nvSpPr>
      <xdr:spPr>
        <a:xfrm>
          <a:off x="6921500" y="5962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79925</xdr:rowOff>
    </xdr:from>
    <xdr:ext cx="469744" cy="259045"/>
    <xdr:sp macro="" textlink="">
      <xdr:nvSpPr>
        <xdr:cNvPr id="297" name="テキスト ボックス 296"/>
        <xdr:cNvSpPr txBox="1"/>
      </xdr:nvSpPr>
      <xdr:spPr>
        <a:xfrm>
          <a:off x="6737427" y="57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303" name="円/楕円 302"/>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3827</xdr:rowOff>
    </xdr:from>
    <xdr:ext cx="249299" cy="259045"/>
    <xdr:sp macro="" textlink="">
      <xdr:nvSpPr>
        <xdr:cNvPr id="304"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88900</xdr:rowOff>
    </xdr:from>
    <xdr:to>
      <xdr:col>14</xdr:col>
      <xdr:colOff>79375</xdr:colOff>
      <xdr:row>39</xdr:row>
      <xdr:rowOff>19050</xdr:rowOff>
    </xdr:to>
    <xdr:sp macro="" textlink="">
      <xdr:nvSpPr>
        <xdr:cNvPr id="305" name="円/楕円 304"/>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10177</xdr:rowOff>
    </xdr:from>
    <xdr:ext cx="249299" cy="259045"/>
    <xdr:sp macro="" textlink="">
      <xdr:nvSpPr>
        <xdr:cNvPr id="306" name="テキスト ボックス 305"/>
        <xdr:cNvSpPr txBox="1"/>
      </xdr:nvSpPr>
      <xdr:spPr>
        <a:xfrm>
          <a:off x="9514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88900</xdr:rowOff>
    </xdr:from>
    <xdr:to>
      <xdr:col>12</xdr:col>
      <xdr:colOff>561975</xdr:colOff>
      <xdr:row>39</xdr:row>
      <xdr:rowOff>19050</xdr:rowOff>
    </xdr:to>
    <xdr:sp macro="" textlink="">
      <xdr:nvSpPr>
        <xdr:cNvPr id="307" name="円/楕円 306"/>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10177</xdr:rowOff>
    </xdr:from>
    <xdr:ext cx="249299" cy="259045"/>
    <xdr:sp macro="" textlink="">
      <xdr:nvSpPr>
        <xdr:cNvPr id="308" name="テキスト ボックス 307"/>
        <xdr:cNvSpPr txBox="1"/>
      </xdr:nvSpPr>
      <xdr:spPr>
        <a:xfrm>
          <a:off x="8625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88900</xdr:rowOff>
    </xdr:from>
    <xdr:to>
      <xdr:col>11</xdr:col>
      <xdr:colOff>358775</xdr:colOff>
      <xdr:row>39</xdr:row>
      <xdr:rowOff>19050</xdr:rowOff>
    </xdr:to>
    <xdr:sp macro="" textlink="">
      <xdr:nvSpPr>
        <xdr:cNvPr id="309" name="円/楕円 308"/>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10177</xdr:rowOff>
    </xdr:from>
    <xdr:ext cx="249299" cy="259045"/>
    <xdr:sp macro="" textlink="">
      <xdr:nvSpPr>
        <xdr:cNvPr id="310" name="テキスト ボックス 309"/>
        <xdr:cNvSpPr txBox="1"/>
      </xdr:nvSpPr>
      <xdr:spPr>
        <a:xfrm>
          <a:off x="773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88900</xdr:rowOff>
    </xdr:from>
    <xdr:to>
      <xdr:col>10</xdr:col>
      <xdr:colOff>155575</xdr:colOff>
      <xdr:row>39</xdr:row>
      <xdr:rowOff>19050</xdr:rowOff>
    </xdr:to>
    <xdr:sp macro="" textlink="">
      <xdr:nvSpPr>
        <xdr:cNvPr id="311" name="円/楕円 310"/>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10177</xdr:rowOff>
    </xdr:from>
    <xdr:ext cx="249299" cy="259045"/>
    <xdr:sp macro="" textlink="">
      <xdr:nvSpPr>
        <xdr:cNvPr id="312" name="テキスト ボックス 311"/>
        <xdr:cNvSpPr txBox="1"/>
      </xdr:nvSpPr>
      <xdr:spPr>
        <a:xfrm>
          <a:off x="684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4" name="テキスト ボックス 32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6" name="テキスト ボックス 32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28" name="テキスト ボックス 32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0" name="テキスト ボックス 32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2" name="テキスト ボックス 331"/>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4" name="テキスト ボックス 33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40504</xdr:rowOff>
    </xdr:from>
    <xdr:to>
      <xdr:col>15</xdr:col>
      <xdr:colOff>180340</xdr:colOff>
      <xdr:row>59</xdr:row>
      <xdr:rowOff>71136</xdr:rowOff>
    </xdr:to>
    <xdr:cxnSp macro="">
      <xdr:nvCxnSpPr>
        <xdr:cNvPr id="338" name="直線コネクタ 337"/>
        <xdr:cNvCxnSpPr/>
      </xdr:nvCxnSpPr>
      <xdr:spPr>
        <a:xfrm flipV="1">
          <a:off x="10475595" y="8784454"/>
          <a:ext cx="1270" cy="1402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74963</xdr:rowOff>
    </xdr:from>
    <xdr:ext cx="469744" cy="259045"/>
    <xdr:sp macro="" textlink="">
      <xdr:nvSpPr>
        <xdr:cNvPr id="339" name="農林水産業費最小値テキスト"/>
        <xdr:cNvSpPr txBox="1"/>
      </xdr:nvSpPr>
      <xdr:spPr>
        <a:xfrm>
          <a:off x="10528300" y="1019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a:t>
          </a:r>
          <a:endParaRPr kumimoji="1" lang="ja-JP" altLang="en-US" sz="1000" b="1">
            <a:latin typeface="ＭＳ Ｐゴシック"/>
          </a:endParaRPr>
        </a:p>
      </xdr:txBody>
    </xdr:sp>
    <xdr:clientData/>
  </xdr:oneCellAnchor>
  <xdr:twoCellAnchor>
    <xdr:from>
      <xdr:col>15</xdr:col>
      <xdr:colOff>92075</xdr:colOff>
      <xdr:row>59</xdr:row>
      <xdr:rowOff>71136</xdr:rowOff>
    </xdr:from>
    <xdr:to>
      <xdr:col>15</xdr:col>
      <xdr:colOff>269875</xdr:colOff>
      <xdr:row>59</xdr:row>
      <xdr:rowOff>71136</xdr:rowOff>
    </xdr:to>
    <xdr:cxnSp macro="">
      <xdr:nvCxnSpPr>
        <xdr:cNvPr id="340" name="直線コネクタ 339"/>
        <xdr:cNvCxnSpPr/>
      </xdr:nvCxnSpPr>
      <xdr:spPr>
        <a:xfrm>
          <a:off x="10388600" y="1018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158631</xdr:rowOff>
    </xdr:from>
    <xdr:ext cx="534377" cy="259045"/>
    <xdr:sp macro="" textlink="">
      <xdr:nvSpPr>
        <xdr:cNvPr id="341" name="農林水産業費最大値テキスト"/>
        <xdr:cNvSpPr txBox="1"/>
      </xdr:nvSpPr>
      <xdr:spPr>
        <a:xfrm>
          <a:off x="10528300" y="855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87,575</a:t>
          </a:r>
          <a:endParaRPr kumimoji="1" lang="ja-JP" altLang="en-US" sz="1000" b="1">
            <a:latin typeface="ＭＳ Ｐゴシック"/>
          </a:endParaRPr>
        </a:p>
      </xdr:txBody>
    </xdr:sp>
    <xdr:clientData/>
  </xdr:oneCellAnchor>
  <xdr:twoCellAnchor>
    <xdr:from>
      <xdr:col>15</xdr:col>
      <xdr:colOff>92075</xdr:colOff>
      <xdr:row>51</xdr:row>
      <xdr:rowOff>40504</xdr:rowOff>
    </xdr:from>
    <xdr:to>
      <xdr:col>15</xdr:col>
      <xdr:colOff>269875</xdr:colOff>
      <xdr:row>51</xdr:row>
      <xdr:rowOff>40504</xdr:rowOff>
    </xdr:to>
    <xdr:cxnSp macro="">
      <xdr:nvCxnSpPr>
        <xdr:cNvPr id="342" name="直線コネクタ 341"/>
        <xdr:cNvCxnSpPr/>
      </xdr:nvCxnSpPr>
      <xdr:spPr>
        <a:xfrm>
          <a:off x="10388600" y="8784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42137</xdr:rowOff>
    </xdr:from>
    <xdr:to>
      <xdr:col>15</xdr:col>
      <xdr:colOff>180975</xdr:colOff>
      <xdr:row>55</xdr:row>
      <xdr:rowOff>150673</xdr:rowOff>
    </xdr:to>
    <xdr:cxnSp macro="">
      <xdr:nvCxnSpPr>
        <xdr:cNvPr id="343" name="直線コネクタ 342"/>
        <xdr:cNvCxnSpPr/>
      </xdr:nvCxnSpPr>
      <xdr:spPr>
        <a:xfrm flipV="1">
          <a:off x="9639300" y="9471887"/>
          <a:ext cx="838200" cy="10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97421</xdr:rowOff>
    </xdr:from>
    <xdr:ext cx="534377" cy="259045"/>
    <xdr:sp macro="" textlink="">
      <xdr:nvSpPr>
        <xdr:cNvPr id="344" name="農林水産業費平均値テキスト"/>
        <xdr:cNvSpPr txBox="1"/>
      </xdr:nvSpPr>
      <xdr:spPr>
        <a:xfrm>
          <a:off x="10528300" y="9870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16,657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118994</xdr:rowOff>
    </xdr:from>
    <xdr:to>
      <xdr:col>15</xdr:col>
      <xdr:colOff>231775</xdr:colOff>
      <xdr:row>58</xdr:row>
      <xdr:rowOff>49144</xdr:rowOff>
    </xdr:to>
    <xdr:sp macro="" textlink="">
      <xdr:nvSpPr>
        <xdr:cNvPr id="345" name="フローチャート : 判断 344"/>
        <xdr:cNvSpPr/>
      </xdr:nvSpPr>
      <xdr:spPr>
        <a:xfrm>
          <a:off x="10426700" y="989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62466</xdr:rowOff>
    </xdr:from>
    <xdr:to>
      <xdr:col>14</xdr:col>
      <xdr:colOff>28575</xdr:colOff>
      <xdr:row>55</xdr:row>
      <xdr:rowOff>150673</xdr:rowOff>
    </xdr:to>
    <xdr:cxnSp macro="">
      <xdr:nvCxnSpPr>
        <xdr:cNvPr id="346" name="直線コネクタ 345"/>
        <xdr:cNvCxnSpPr/>
      </xdr:nvCxnSpPr>
      <xdr:spPr>
        <a:xfrm>
          <a:off x="8750300" y="9492216"/>
          <a:ext cx="889000" cy="8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147405</xdr:rowOff>
    </xdr:from>
    <xdr:to>
      <xdr:col>14</xdr:col>
      <xdr:colOff>79375</xdr:colOff>
      <xdr:row>58</xdr:row>
      <xdr:rowOff>77555</xdr:rowOff>
    </xdr:to>
    <xdr:sp macro="" textlink="">
      <xdr:nvSpPr>
        <xdr:cNvPr id="347" name="フローチャート : 判断 346"/>
        <xdr:cNvSpPr/>
      </xdr:nvSpPr>
      <xdr:spPr>
        <a:xfrm>
          <a:off x="9588500" y="99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68682</xdr:rowOff>
    </xdr:from>
    <xdr:ext cx="534377" cy="259045"/>
    <xdr:sp macro="" textlink="">
      <xdr:nvSpPr>
        <xdr:cNvPr id="348" name="テキスト ボックス 347"/>
        <xdr:cNvSpPr txBox="1"/>
      </xdr:nvSpPr>
      <xdr:spPr>
        <a:xfrm>
          <a:off x="9372111" y="1001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14,917</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64115</xdr:rowOff>
    </xdr:from>
    <xdr:to>
      <xdr:col>12</xdr:col>
      <xdr:colOff>511175</xdr:colOff>
      <xdr:row>55</xdr:row>
      <xdr:rowOff>62466</xdr:rowOff>
    </xdr:to>
    <xdr:cxnSp macro="">
      <xdr:nvCxnSpPr>
        <xdr:cNvPr id="349" name="直線コネクタ 348"/>
        <xdr:cNvCxnSpPr/>
      </xdr:nvCxnSpPr>
      <xdr:spPr>
        <a:xfrm>
          <a:off x="7861300" y="9322415"/>
          <a:ext cx="889000" cy="16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86385</xdr:rowOff>
    </xdr:from>
    <xdr:to>
      <xdr:col>12</xdr:col>
      <xdr:colOff>561975</xdr:colOff>
      <xdr:row>57</xdr:row>
      <xdr:rowOff>16535</xdr:rowOff>
    </xdr:to>
    <xdr:sp macro="" textlink="">
      <xdr:nvSpPr>
        <xdr:cNvPr id="350" name="フローチャート : 判断 349"/>
        <xdr:cNvSpPr/>
      </xdr:nvSpPr>
      <xdr:spPr>
        <a:xfrm>
          <a:off x="8699500" y="968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7662</xdr:rowOff>
    </xdr:from>
    <xdr:ext cx="534377" cy="259045"/>
    <xdr:sp macro="" textlink="">
      <xdr:nvSpPr>
        <xdr:cNvPr id="351" name="テキスト ボックス 350"/>
        <xdr:cNvSpPr txBox="1"/>
      </xdr:nvSpPr>
      <xdr:spPr>
        <a:xfrm>
          <a:off x="8483111" y="978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64115</xdr:rowOff>
    </xdr:from>
    <xdr:to>
      <xdr:col>11</xdr:col>
      <xdr:colOff>307975</xdr:colOff>
      <xdr:row>54</xdr:row>
      <xdr:rowOff>161679</xdr:rowOff>
    </xdr:to>
    <xdr:cxnSp macro="">
      <xdr:nvCxnSpPr>
        <xdr:cNvPr id="352" name="直線コネクタ 351"/>
        <xdr:cNvCxnSpPr/>
      </xdr:nvCxnSpPr>
      <xdr:spPr>
        <a:xfrm flipV="1">
          <a:off x="6972300" y="9322415"/>
          <a:ext cx="889000" cy="9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89619</xdr:rowOff>
    </xdr:from>
    <xdr:to>
      <xdr:col>11</xdr:col>
      <xdr:colOff>358775</xdr:colOff>
      <xdr:row>57</xdr:row>
      <xdr:rowOff>19769</xdr:rowOff>
    </xdr:to>
    <xdr:sp macro="" textlink="">
      <xdr:nvSpPr>
        <xdr:cNvPr id="353" name="フローチャート : 判断 352"/>
        <xdr:cNvSpPr/>
      </xdr:nvSpPr>
      <xdr:spPr>
        <a:xfrm>
          <a:off x="7810500" y="969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10896</xdr:rowOff>
    </xdr:from>
    <xdr:ext cx="534377" cy="259045"/>
    <xdr:sp macro="" textlink="">
      <xdr:nvSpPr>
        <xdr:cNvPr id="354" name="テキスト ボックス 353"/>
        <xdr:cNvSpPr txBox="1"/>
      </xdr:nvSpPr>
      <xdr:spPr>
        <a:xfrm>
          <a:off x="7594111" y="978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135306</xdr:rowOff>
    </xdr:from>
    <xdr:to>
      <xdr:col>10</xdr:col>
      <xdr:colOff>155575</xdr:colOff>
      <xdr:row>57</xdr:row>
      <xdr:rowOff>65456</xdr:rowOff>
    </xdr:to>
    <xdr:sp macro="" textlink="">
      <xdr:nvSpPr>
        <xdr:cNvPr id="355" name="フローチャート : 判断 354"/>
        <xdr:cNvSpPr/>
      </xdr:nvSpPr>
      <xdr:spPr>
        <a:xfrm>
          <a:off x="6921500" y="973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56583</xdr:rowOff>
    </xdr:from>
    <xdr:ext cx="534377" cy="259045"/>
    <xdr:sp macro="" textlink="">
      <xdr:nvSpPr>
        <xdr:cNvPr id="356" name="テキスト ボックス 355"/>
        <xdr:cNvSpPr txBox="1"/>
      </xdr:nvSpPr>
      <xdr:spPr>
        <a:xfrm>
          <a:off x="6705111" y="982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162787</xdr:rowOff>
    </xdr:from>
    <xdr:to>
      <xdr:col>15</xdr:col>
      <xdr:colOff>231775</xdr:colOff>
      <xdr:row>55</xdr:row>
      <xdr:rowOff>92937</xdr:rowOff>
    </xdr:to>
    <xdr:sp macro="" textlink="">
      <xdr:nvSpPr>
        <xdr:cNvPr id="362" name="円/楕円 361"/>
        <xdr:cNvSpPr/>
      </xdr:nvSpPr>
      <xdr:spPr>
        <a:xfrm>
          <a:off x="10426700" y="942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14214</xdr:rowOff>
    </xdr:from>
    <xdr:ext cx="534377" cy="259045"/>
    <xdr:sp macro="" textlink="">
      <xdr:nvSpPr>
        <xdr:cNvPr id="363" name="農林水産業費該当値テキスト"/>
        <xdr:cNvSpPr txBox="1"/>
      </xdr:nvSpPr>
      <xdr:spPr>
        <a:xfrm>
          <a:off x="10528300" y="927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45,475</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99873</xdr:rowOff>
    </xdr:from>
    <xdr:to>
      <xdr:col>14</xdr:col>
      <xdr:colOff>79375</xdr:colOff>
      <xdr:row>56</xdr:row>
      <xdr:rowOff>30023</xdr:rowOff>
    </xdr:to>
    <xdr:sp macro="" textlink="">
      <xdr:nvSpPr>
        <xdr:cNvPr id="364" name="円/楕円 363"/>
        <xdr:cNvSpPr/>
      </xdr:nvSpPr>
      <xdr:spPr>
        <a:xfrm>
          <a:off x="9588500" y="952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46550</xdr:rowOff>
    </xdr:from>
    <xdr:ext cx="534377" cy="259045"/>
    <xdr:sp macro="" textlink="">
      <xdr:nvSpPr>
        <xdr:cNvPr id="365" name="テキスト ボックス 364"/>
        <xdr:cNvSpPr txBox="1"/>
      </xdr:nvSpPr>
      <xdr:spPr>
        <a:xfrm>
          <a:off x="9372111" y="930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38,828</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11666</xdr:rowOff>
    </xdr:from>
    <xdr:to>
      <xdr:col>12</xdr:col>
      <xdr:colOff>561975</xdr:colOff>
      <xdr:row>55</xdr:row>
      <xdr:rowOff>113266</xdr:rowOff>
    </xdr:to>
    <xdr:sp macro="" textlink="">
      <xdr:nvSpPr>
        <xdr:cNvPr id="366" name="円/楕円 365"/>
        <xdr:cNvSpPr/>
      </xdr:nvSpPr>
      <xdr:spPr>
        <a:xfrm>
          <a:off x="8699500" y="944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129793</xdr:rowOff>
    </xdr:from>
    <xdr:ext cx="534377" cy="259045"/>
    <xdr:sp macro="" textlink="">
      <xdr:nvSpPr>
        <xdr:cNvPr id="367" name="テキスト ボックス 366"/>
        <xdr:cNvSpPr txBox="1"/>
      </xdr:nvSpPr>
      <xdr:spPr>
        <a:xfrm>
          <a:off x="8483111" y="921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44,230</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13315</xdr:rowOff>
    </xdr:from>
    <xdr:to>
      <xdr:col>11</xdr:col>
      <xdr:colOff>358775</xdr:colOff>
      <xdr:row>54</xdr:row>
      <xdr:rowOff>114915</xdr:rowOff>
    </xdr:to>
    <xdr:sp macro="" textlink="">
      <xdr:nvSpPr>
        <xdr:cNvPr id="368" name="円/楕円 367"/>
        <xdr:cNvSpPr/>
      </xdr:nvSpPr>
      <xdr:spPr>
        <a:xfrm>
          <a:off x="7810500" y="927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131442</xdr:rowOff>
    </xdr:from>
    <xdr:ext cx="534377" cy="259045"/>
    <xdr:sp macro="" textlink="">
      <xdr:nvSpPr>
        <xdr:cNvPr id="369" name="テキスト ボックス 368"/>
        <xdr:cNvSpPr txBox="1"/>
      </xdr:nvSpPr>
      <xdr:spPr>
        <a:xfrm>
          <a:off x="7594111" y="904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54,629</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110879</xdr:rowOff>
    </xdr:from>
    <xdr:to>
      <xdr:col>10</xdr:col>
      <xdr:colOff>155575</xdr:colOff>
      <xdr:row>55</xdr:row>
      <xdr:rowOff>41029</xdr:rowOff>
    </xdr:to>
    <xdr:sp macro="" textlink="">
      <xdr:nvSpPr>
        <xdr:cNvPr id="370" name="円/楕円 369"/>
        <xdr:cNvSpPr/>
      </xdr:nvSpPr>
      <xdr:spPr>
        <a:xfrm>
          <a:off x="6921500" y="936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57556</xdr:rowOff>
    </xdr:from>
    <xdr:ext cx="534377" cy="259045"/>
    <xdr:sp macro="" textlink="">
      <xdr:nvSpPr>
        <xdr:cNvPr id="371" name="テキスト ボックス 370"/>
        <xdr:cNvSpPr txBox="1"/>
      </xdr:nvSpPr>
      <xdr:spPr>
        <a:xfrm>
          <a:off x="6705111" y="914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48,654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3" name="テキスト ボックス 392"/>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2050</xdr:rowOff>
    </xdr:from>
    <xdr:to>
      <xdr:col>15</xdr:col>
      <xdr:colOff>180340</xdr:colOff>
      <xdr:row>79</xdr:row>
      <xdr:rowOff>2671</xdr:rowOff>
    </xdr:to>
    <xdr:cxnSp macro="">
      <xdr:nvCxnSpPr>
        <xdr:cNvPr id="397" name="直線コネクタ 396"/>
        <xdr:cNvCxnSpPr/>
      </xdr:nvCxnSpPr>
      <xdr:spPr>
        <a:xfrm flipV="1">
          <a:off x="10475595" y="12175000"/>
          <a:ext cx="1270" cy="1372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6498</xdr:rowOff>
    </xdr:from>
    <xdr:ext cx="469744" cy="259045"/>
    <xdr:sp macro="" textlink="">
      <xdr:nvSpPr>
        <xdr:cNvPr id="398" name="商工費最小値テキスト"/>
        <xdr:cNvSpPr txBox="1"/>
      </xdr:nvSpPr>
      <xdr:spPr>
        <a:xfrm>
          <a:off x="10528300" y="13551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2,946</a:t>
          </a:r>
          <a:endParaRPr kumimoji="1" lang="ja-JP" altLang="en-US" sz="1000" b="1">
            <a:latin typeface="ＭＳ Ｐゴシック"/>
          </a:endParaRPr>
        </a:p>
      </xdr:txBody>
    </xdr:sp>
    <xdr:clientData/>
  </xdr:oneCellAnchor>
  <xdr:twoCellAnchor>
    <xdr:from>
      <xdr:col>15</xdr:col>
      <xdr:colOff>92075</xdr:colOff>
      <xdr:row>79</xdr:row>
      <xdr:rowOff>2671</xdr:rowOff>
    </xdr:from>
    <xdr:to>
      <xdr:col>15</xdr:col>
      <xdr:colOff>269875</xdr:colOff>
      <xdr:row>79</xdr:row>
      <xdr:rowOff>2671</xdr:rowOff>
    </xdr:to>
    <xdr:cxnSp macro="">
      <xdr:nvCxnSpPr>
        <xdr:cNvPr id="399" name="直線コネクタ 398"/>
        <xdr:cNvCxnSpPr/>
      </xdr:nvCxnSpPr>
      <xdr:spPr>
        <a:xfrm>
          <a:off x="10388600" y="13547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120177</xdr:rowOff>
    </xdr:from>
    <xdr:ext cx="534377" cy="259045"/>
    <xdr:sp macro="" textlink="">
      <xdr:nvSpPr>
        <xdr:cNvPr id="400" name="商工費最大値テキスト"/>
        <xdr:cNvSpPr txBox="1"/>
      </xdr:nvSpPr>
      <xdr:spPr>
        <a:xfrm>
          <a:off x="10528300" y="1195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44,965</a:t>
          </a:r>
          <a:endParaRPr kumimoji="1" lang="ja-JP" altLang="en-US" sz="1000" b="1">
            <a:latin typeface="ＭＳ Ｐゴシック"/>
          </a:endParaRPr>
        </a:p>
      </xdr:txBody>
    </xdr:sp>
    <xdr:clientData/>
  </xdr:oneCellAnchor>
  <xdr:twoCellAnchor>
    <xdr:from>
      <xdr:col>15</xdr:col>
      <xdr:colOff>92075</xdr:colOff>
      <xdr:row>71</xdr:row>
      <xdr:rowOff>2050</xdr:rowOff>
    </xdr:from>
    <xdr:to>
      <xdr:col>15</xdr:col>
      <xdr:colOff>269875</xdr:colOff>
      <xdr:row>71</xdr:row>
      <xdr:rowOff>2050</xdr:rowOff>
    </xdr:to>
    <xdr:cxnSp macro="">
      <xdr:nvCxnSpPr>
        <xdr:cNvPr id="401" name="直線コネクタ 400"/>
        <xdr:cNvCxnSpPr/>
      </xdr:nvCxnSpPr>
      <xdr:spPr>
        <a:xfrm>
          <a:off x="10388600" y="12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2050</xdr:rowOff>
    </xdr:from>
    <xdr:to>
      <xdr:col>15</xdr:col>
      <xdr:colOff>180975</xdr:colOff>
      <xdr:row>72</xdr:row>
      <xdr:rowOff>83203</xdr:rowOff>
    </xdr:to>
    <xdr:cxnSp macro="">
      <xdr:nvCxnSpPr>
        <xdr:cNvPr id="402" name="直線コネクタ 401"/>
        <xdr:cNvCxnSpPr/>
      </xdr:nvCxnSpPr>
      <xdr:spPr>
        <a:xfrm flipV="1">
          <a:off x="9639300" y="12175000"/>
          <a:ext cx="838200" cy="25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63768</xdr:rowOff>
    </xdr:from>
    <xdr:ext cx="534377" cy="259045"/>
    <xdr:sp macro="" textlink="">
      <xdr:nvSpPr>
        <xdr:cNvPr id="403" name="商工費平均値テキスト"/>
        <xdr:cNvSpPr txBox="1"/>
      </xdr:nvSpPr>
      <xdr:spPr>
        <a:xfrm>
          <a:off x="10528300" y="13093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14,609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85341</xdr:rowOff>
    </xdr:from>
    <xdr:to>
      <xdr:col>15</xdr:col>
      <xdr:colOff>231775</xdr:colOff>
      <xdr:row>77</xdr:row>
      <xdr:rowOff>15491</xdr:rowOff>
    </xdr:to>
    <xdr:sp macro="" textlink="">
      <xdr:nvSpPr>
        <xdr:cNvPr id="404" name="フローチャート : 判断 403"/>
        <xdr:cNvSpPr/>
      </xdr:nvSpPr>
      <xdr:spPr>
        <a:xfrm>
          <a:off x="10426700" y="1311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72</xdr:row>
      <xdr:rowOff>83203</xdr:rowOff>
    </xdr:from>
    <xdr:to>
      <xdr:col>14</xdr:col>
      <xdr:colOff>28575</xdr:colOff>
      <xdr:row>72</xdr:row>
      <xdr:rowOff>162037</xdr:rowOff>
    </xdr:to>
    <xdr:cxnSp macro="">
      <xdr:nvCxnSpPr>
        <xdr:cNvPr id="405" name="直線コネクタ 404"/>
        <xdr:cNvCxnSpPr/>
      </xdr:nvCxnSpPr>
      <xdr:spPr>
        <a:xfrm flipV="1">
          <a:off x="8750300" y="12427603"/>
          <a:ext cx="889000" cy="7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32600</xdr:rowOff>
    </xdr:from>
    <xdr:to>
      <xdr:col>14</xdr:col>
      <xdr:colOff>79375</xdr:colOff>
      <xdr:row>76</xdr:row>
      <xdr:rowOff>134200</xdr:rowOff>
    </xdr:to>
    <xdr:sp macro="" textlink="">
      <xdr:nvSpPr>
        <xdr:cNvPr id="406" name="フローチャート : 判断 405"/>
        <xdr:cNvSpPr/>
      </xdr:nvSpPr>
      <xdr:spPr>
        <a:xfrm>
          <a:off x="9588500" y="1306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125327</xdr:rowOff>
    </xdr:from>
    <xdr:ext cx="534377" cy="259045"/>
    <xdr:sp macro="" textlink="">
      <xdr:nvSpPr>
        <xdr:cNvPr id="407" name="テキスト ボックス 406"/>
        <xdr:cNvSpPr txBox="1"/>
      </xdr:nvSpPr>
      <xdr:spPr>
        <a:xfrm>
          <a:off x="9372111" y="1315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16,224</a:t>
          </a:r>
          <a:endParaRPr kumimoji="1" lang="ja-JP" altLang="en-US" sz="1000" b="1">
            <a:solidFill>
              <a:srgbClr val="000080"/>
            </a:solidFill>
            <a:latin typeface="ＭＳ Ｐゴシック"/>
          </a:endParaRPr>
        </a:p>
      </xdr:txBody>
    </xdr:sp>
    <xdr:clientData/>
  </xdr:oneCellAnchor>
  <xdr:twoCellAnchor>
    <xdr:from>
      <xdr:col>11</xdr:col>
      <xdr:colOff>307975</xdr:colOff>
      <xdr:row>70</xdr:row>
      <xdr:rowOff>147146</xdr:rowOff>
    </xdr:from>
    <xdr:to>
      <xdr:col>12</xdr:col>
      <xdr:colOff>511175</xdr:colOff>
      <xdr:row>72</xdr:row>
      <xdr:rowOff>162037</xdr:rowOff>
    </xdr:to>
    <xdr:cxnSp macro="">
      <xdr:nvCxnSpPr>
        <xdr:cNvPr id="408" name="直線コネクタ 407"/>
        <xdr:cNvCxnSpPr/>
      </xdr:nvCxnSpPr>
      <xdr:spPr>
        <a:xfrm>
          <a:off x="7861300" y="12148646"/>
          <a:ext cx="889000" cy="35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51964</xdr:rowOff>
    </xdr:from>
    <xdr:to>
      <xdr:col>12</xdr:col>
      <xdr:colOff>561975</xdr:colOff>
      <xdr:row>76</xdr:row>
      <xdr:rowOff>153564</xdr:rowOff>
    </xdr:to>
    <xdr:sp macro="" textlink="">
      <xdr:nvSpPr>
        <xdr:cNvPr id="409" name="フローチャート : 判断 408"/>
        <xdr:cNvSpPr/>
      </xdr:nvSpPr>
      <xdr:spPr>
        <a:xfrm>
          <a:off x="8699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144691</xdr:rowOff>
    </xdr:from>
    <xdr:ext cx="534377" cy="259045"/>
    <xdr:sp macro="" textlink="">
      <xdr:nvSpPr>
        <xdr:cNvPr id="410" name="テキスト ボックス 409"/>
        <xdr:cNvSpPr txBox="1"/>
      </xdr:nvSpPr>
      <xdr:spPr>
        <a:xfrm>
          <a:off x="8483111" y="1317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70</xdr:row>
      <xdr:rowOff>147146</xdr:rowOff>
    </xdr:from>
    <xdr:to>
      <xdr:col>11</xdr:col>
      <xdr:colOff>307975</xdr:colOff>
      <xdr:row>71</xdr:row>
      <xdr:rowOff>15407</xdr:rowOff>
    </xdr:to>
    <xdr:cxnSp macro="">
      <xdr:nvCxnSpPr>
        <xdr:cNvPr id="411" name="直線コネクタ 410"/>
        <xdr:cNvCxnSpPr/>
      </xdr:nvCxnSpPr>
      <xdr:spPr>
        <a:xfrm flipV="1">
          <a:off x="6972300" y="12148646"/>
          <a:ext cx="889000" cy="3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90043</xdr:rowOff>
    </xdr:from>
    <xdr:to>
      <xdr:col>11</xdr:col>
      <xdr:colOff>358775</xdr:colOff>
      <xdr:row>77</xdr:row>
      <xdr:rowOff>20193</xdr:rowOff>
    </xdr:to>
    <xdr:sp macro="" textlink="">
      <xdr:nvSpPr>
        <xdr:cNvPr id="412" name="フローチャート : 判断 411"/>
        <xdr:cNvSpPr/>
      </xdr:nvSpPr>
      <xdr:spPr>
        <a:xfrm>
          <a:off x="7810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11320</xdr:rowOff>
    </xdr:from>
    <xdr:ext cx="534377" cy="259045"/>
    <xdr:sp macro="" textlink="">
      <xdr:nvSpPr>
        <xdr:cNvPr id="413" name="テキスト ボックス 412"/>
        <xdr:cNvSpPr txBox="1"/>
      </xdr:nvSpPr>
      <xdr:spPr>
        <a:xfrm>
          <a:off x="7594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126326</xdr:rowOff>
    </xdr:from>
    <xdr:to>
      <xdr:col>10</xdr:col>
      <xdr:colOff>155575</xdr:colOff>
      <xdr:row>77</xdr:row>
      <xdr:rowOff>56476</xdr:rowOff>
    </xdr:to>
    <xdr:sp macro="" textlink="">
      <xdr:nvSpPr>
        <xdr:cNvPr id="414" name="フローチャート : 判断 413"/>
        <xdr:cNvSpPr/>
      </xdr:nvSpPr>
      <xdr:spPr>
        <a:xfrm>
          <a:off x="6921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47603</xdr:rowOff>
    </xdr:from>
    <xdr:ext cx="534377" cy="259045"/>
    <xdr:sp macro="" textlink="">
      <xdr:nvSpPr>
        <xdr:cNvPr id="415" name="テキスト ボックス 414"/>
        <xdr:cNvSpPr txBox="1"/>
      </xdr:nvSpPr>
      <xdr:spPr>
        <a:xfrm>
          <a:off x="6705111" y="1324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70</xdr:row>
      <xdr:rowOff>122700</xdr:rowOff>
    </xdr:from>
    <xdr:to>
      <xdr:col>15</xdr:col>
      <xdr:colOff>231775</xdr:colOff>
      <xdr:row>71</xdr:row>
      <xdr:rowOff>52850</xdr:rowOff>
    </xdr:to>
    <xdr:sp macro="" textlink="">
      <xdr:nvSpPr>
        <xdr:cNvPr id="421" name="円/楕円 420"/>
        <xdr:cNvSpPr/>
      </xdr:nvSpPr>
      <xdr:spPr>
        <a:xfrm>
          <a:off x="10426700" y="12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70</xdr:row>
      <xdr:rowOff>75727</xdr:rowOff>
    </xdr:from>
    <xdr:ext cx="534377" cy="259045"/>
    <xdr:sp macro="" textlink="">
      <xdr:nvSpPr>
        <xdr:cNvPr id="422" name="商工費該当値テキスト"/>
        <xdr:cNvSpPr txBox="1"/>
      </xdr:nvSpPr>
      <xdr:spPr>
        <a:xfrm>
          <a:off x="10528300" y="1207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44,965</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32403</xdr:rowOff>
    </xdr:from>
    <xdr:to>
      <xdr:col>14</xdr:col>
      <xdr:colOff>79375</xdr:colOff>
      <xdr:row>72</xdr:row>
      <xdr:rowOff>134003</xdr:rowOff>
    </xdr:to>
    <xdr:sp macro="" textlink="">
      <xdr:nvSpPr>
        <xdr:cNvPr id="423" name="円/楕円 422"/>
        <xdr:cNvSpPr/>
      </xdr:nvSpPr>
      <xdr:spPr>
        <a:xfrm>
          <a:off x="9588500" y="1237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70</xdr:row>
      <xdr:rowOff>150530</xdr:rowOff>
    </xdr:from>
    <xdr:ext cx="534377" cy="259045"/>
    <xdr:sp macro="" textlink="">
      <xdr:nvSpPr>
        <xdr:cNvPr id="424" name="テキスト ボックス 423"/>
        <xdr:cNvSpPr txBox="1"/>
      </xdr:nvSpPr>
      <xdr:spPr>
        <a:xfrm>
          <a:off x="9372111" y="121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37,230</a:t>
          </a:r>
          <a:endParaRPr kumimoji="1" lang="ja-JP" altLang="en-US" sz="1000" b="1">
            <a:solidFill>
              <a:srgbClr val="FF0000"/>
            </a:solidFill>
            <a:latin typeface="ＭＳ Ｐゴシック"/>
          </a:endParaRPr>
        </a:p>
      </xdr:txBody>
    </xdr:sp>
    <xdr:clientData/>
  </xdr:oneCellAnchor>
  <xdr:twoCellAnchor>
    <xdr:from>
      <xdr:col>12</xdr:col>
      <xdr:colOff>460375</xdr:colOff>
      <xdr:row>72</xdr:row>
      <xdr:rowOff>111237</xdr:rowOff>
    </xdr:from>
    <xdr:to>
      <xdr:col>12</xdr:col>
      <xdr:colOff>561975</xdr:colOff>
      <xdr:row>73</xdr:row>
      <xdr:rowOff>41387</xdr:rowOff>
    </xdr:to>
    <xdr:sp macro="" textlink="">
      <xdr:nvSpPr>
        <xdr:cNvPr id="425" name="円/楕円 424"/>
        <xdr:cNvSpPr/>
      </xdr:nvSpPr>
      <xdr:spPr>
        <a:xfrm>
          <a:off x="8699500" y="1245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71</xdr:row>
      <xdr:rowOff>57914</xdr:rowOff>
    </xdr:from>
    <xdr:ext cx="534377" cy="259045"/>
    <xdr:sp macro="" textlink="">
      <xdr:nvSpPr>
        <xdr:cNvPr id="426" name="テキスト ボックス 425"/>
        <xdr:cNvSpPr txBox="1"/>
      </xdr:nvSpPr>
      <xdr:spPr>
        <a:xfrm>
          <a:off x="8483111" y="1223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34,816</a:t>
          </a:r>
          <a:endParaRPr kumimoji="1" lang="ja-JP" altLang="en-US" sz="1000" b="1">
            <a:solidFill>
              <a:srgbClr val="FF0000"/>
            </a:solidFill>
            <a:latin typeface="ＭＳ Ｐゴシック"/>
          </a:endParaRPr>
        </a:p>
      </xdr:txBody>
    </xdr:sp>
    <xdr:clientData/>
  </xdr:oneCellAnchor>
  <xdr:twoCellAnchor>
    <xdr:from>
      <xdr:col>11</xdr:col>
      <xdr:colOff>257175</xdr:colOff>
      <xdr:row>70</xdr:row>
      <xdr:rowOff>96346</xdr:rowOff>
    </xdr:from>
    <xdr:to>
      <xdr:col>11</xdr:col>
      <xdr:colOff>358775</xdr:colOff>
      <xdr:row>71</xdr:row>
      <xdr:rowOff>26496</xdr:rowOff>
    </xdr:to>
    <xdr:sp macro="" textlink="">
      <xdr:nvSpPr>
        <xdr:cNvPr id="427" name="円/楕円 426"/>
        <xdr:cNvSpPr/>
      </xdr:nvSpPr>
      <xdr:spPr>
        <a:xfrm>
          <a:off x="7810500" y="1209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69</xdr:row>
      <xdr:rowOff>43023</xdr:rowOff>
    </xdr:from>
    <xdr:ext cx="534377" cy="259045"/>
    <xdr:sp macro="" textlink="">
      <xdr:nvSpPr>
        <xdr:cNvPr id="428" name="テキスト ボックス 427"/>
        <xdr:cNvSpPr txBox="1"/>
      </xdr:nvSpPr>
      <xdr:spPr>
        <a:xfrm>
          <a:off x="7594111" y="1187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45,772</a:t>
          </a:r>
          <a:endParaRPr kumimoji="1" lang="ja-JP" altLang="en-US" sz="1000" b="1">
            <a:solidFill>
              <a:srgbClr val="FF0000"/>
            </a:solidFill>
            <a:latin typeface="ＭＳ Ｐゴシック"/>
          </a:endParaRPr>
        </a:p>
      </xdr:txBody>
    </xdr:sp>
    <xdr:clientData/>
  </xdr:oneCellAnchor>
  <xdr:twoCellAnchor>
    <xdr:from>
      <xdr:col>10</xdr:col>
      <xdr:colOff>53975</xdr:colOff>
      <xdr:row>70</xdr:row>
      <xdr:rowOff>136057</xdr:rowOff>
    </xdr:from>
    <xdr:to>
      <xdr:col>10</xdr:col>
      <xdr:colOff>155575</xdr:colOff>
      <xdr:row>71</xdr:row>
      <xdr:rowOff>66207</xdr:rowOff>
    </xdr:to>
    <xdr:sp macro="" textlink="">
      <xdr:nvSpPr>
        <xdr:cNvPr id="429" name="円/楕円 428"/>
        <xdr:cNvSpPr/>
      </xdr:nvSpPr>
      <xdr:spPr>
        <a:xfrm>
          <a:off x="6921500" y="1213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69</xdr:row>
      <xdr:rowOff>82734</xdr:rowOff>
    </xdr:from>
    <xdr:ext cx="534377" cy="259045"/>
    <xdr:sp macro="" textlink="">
      <xdr:nvSpPr>
        <xdr:cNvPr id="430" name="テキスト ボックス 429"/>
        <xdr:cNvSpPr txBox="1"/>
      </xdr:nvSpPr>
      <xdr:spPr>
        <a:xfrm>
          <a:off x="6705111" y="1191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44,556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2997</xdr:rowOff>
    </xdr:from>
    <xdr:to>
      <xdr:col>15</xdr:col>
      <xdr:colOff>180340</xdr:colOff>
      <xdr:row>99</xdr:row>
      <xdr:rowOff>51398</xdr:rowOff>
    </xdr:to>
    <xdr:cxnSp macro="">
      <xdr:nvCxnSpPr>
        <xdr:cNvPr id="456" name="直線コネクタ 455"/>
        <xdr:cNvCxnSpPr/>
      </xdr:nvCxnSpPr>
      <xdr:spPr>
        <a:xfrm flipV="1">
          <a:off x="10475595" y="15604947"/>
          <a:ext cx="1270" cy="1420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55225</xdr:rowOff>
    </xdr:from>
    <xdr:ext cx="534377" cy="259045"/>
    <xdr:sp macro="" textlink="">
      <xdr:nvSpPr>
        <xdr:cNvPr id="457" name="土木費最小値テキスト"/>
        <xdr:cNvSpPr txBox="1"/>
      </xdr:nvSpPr>
      <xdr:spPr>
        <a:xfrm>
          <a:off x="10528300" y="1702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14,539</a:t>
          </a:r>
          <a:endParaRPr kumimoji="1" lang="ja-JP" altLang="en-US" sz="1000" b="1">
            <a:latin typeface="ＭＳ Ｐゴシック"/>
          </a:endParaRPr>
        </a:p>
      </xdr:txBody>
    </xdr:sp>
    <xdr:clientData/>
  </xdr:oneCellAnchor>
  <xdr:twoCellAnchor>
    <xdr:from>
      <xdr:col>15</xdr:col>
      <xdr:colOff>92075</xdr:colOff>
      <xdr:row>99</xdr:row>
      <xdr:rowOff>51398</xdr:rowOff>
    </xdr:from>
    <xdr:to>
      <xdr:col>15</xdr:col>
      <xdr:colOff>269875</xdr:colOff>
      <xdr:row>99</xdr:row>
      <xdr:rowOff>51398</xdr:rowOff>
    </xdr:to>
    <xdr:cxnSp macro="">
      <xdr:nvCxnSpPr>
        <xdr:cNvPr id="458" name="直線コネクタ 457"/>
        <xdr:cNvCxnSpPr/>
      </xdr:nvCxnSpPr>
      <xdr:spPr>
        <a:xfrm>
          <a:off x="10388600" y="1702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121124</xdr:rowOff>
    </xdr:from>
    <xdr:ext cx="599010" cy="259045"/>
    <xdr:sp macro="" textlink="">
      <xdr:nvSpPr>
        <xdr:cNvPr id="459" name="土木費最大値テキスト"/>
        <xdr:cNvSpPr txBox="1"/>
      </xdr:nvSpPr>
      <xdr:spPr>
        <a:xfrm>
          <a:off x="10528300" y="15380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449,360</a:t>
          </a:r>
          <a:endParaRPr kumimoji="1" lang="ja-JP" altLang="en-US" sz="1000" b="1">
            <a:latin typeface="ＭＳ Ｐゴシック"/>
          </a:endParaRPr>
        </a:p>
      </xdr:txBody>
    </xdr:sp>
    <xdr:clientData/>
  </xdr:oneCellAnchor>
  <xdr:twoCellAnchor>
    <xdr:from>
      <xdr:col>15</xdr:col>
      <xdr:colOff>92075</xdr:colOff>
      <xdr:row>91</xdr:row>
      <xdr:rowOff>2997</xdr:rowOff>
    </xdr:from>
    <xdr:to>
      <xdr:col>15</xdr:col>
      <xdr:colOff>269875</xdr:colOff>
      <xdr:row>91</xdr:row>
      <xdr:rowOff>2997</xdr:rowOff>
    </xdr:to>
    <xdr:cxnSp macro="">
      <xdr:nvCxnSpPr>
        <xdr:cNvPr id="460" name="直線コネクタ 459"/>
        <xdr:cNvCxnSpPr/>
      </xdr:nvCxnSpPr>
      <xdr:spPr>
        <a:xfrm>
          <a:off x="10388600" y="1560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80212</xdr:rowOff>
    </xdr:from>
    <xdr:to>
      <xdr:col>15</xdr:col>
      <xdr:colOff>180975</xdr:colOff>
      <xdr:row>98</xdr:row>
      <xdr:rowOff>111951</xdr:rowOff>
    </xdr:to>
    <xdr:cxnSp macro="">
      <xdr:nvCxnSpPr>
        <xdr:cNvPr id="461" name="直線コネクタ 460"/>
        <xdr:cNvCxnSpPr/>
      </xdr:nvCxnSpPr>
      <xdr:spPr>
        <a:xfrm>
          <a:off x="9639300" y="16882312"/>
          <a:ext cx="838200" cy="3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70597</xdr:rowOff>
    </xdr:from>
    <xdr:ext cx="534377" cy="259045"/>
    <xdr:sp macro="" textlink="">
      <xdr:nvSpPr>
        <xdr:cNvPr id="462" name="土木費平均値テキスト"/>
        <xdr:cNvSpPr txBox="1"/>
      </xdr:nvSpPr>
      <xdr:spPr>
        <a:xfrm>
          <a:off x="10528300" y="16701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47720</xdr:rowOff>
    </xdr:from>
    <xdr:to>
      <xdr:col>15</xdr:col>
      <xdr:colOff>231775</xdr:colOff>
      <xdr:row>98</xdr:row>
      <xdr:rowOff>149320</xdr:rowOff>
    </xdr:to>
    <xdr:sp macro="" textlink="">
      <xdr:nvSpPr>
        <xdr:cNvPr id="463" name="フローチャート : 判断 462"/>
        <xdr:cNvSpPr/>
      </xdr:nvSpPr>
      <xdr:spPr>
        <a:xfrm>
          <a:off x="10426700" y="1684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80212</xdr:rowOff>
    </xdr:from>
    <xdr:to>
      <xdr:col>14</xdr:col>
      <xdr:colOff>28575</xdr:colOff>
      <xdr:row>98</xdr:row>
      <xdr:rowOff>128939</xdr:rowOff>
    </xdr:to>
    <xdr:cxnSp macro="">
      <xdr:nvCxnSpPr>
        <xdr:cNvPr id="464" name="直線コネクタ 463"/>
        <xdr:cNvCxnSpPr/>
      </xdr:nvCxnSpPr>
      <xdr:spPr>
        <a:xfrm flipV="1">
          <a:off x="8750300" y="16882312"/>
          <a:ext cx="889000" cy="4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43585</xdr:rowOff>
    </xdr:from>
    <xdr:to>
      <xdr:col>14</xdr:col>
      <xdr:colOff>79375</xdr:colOff>
      <xdr:row>98</xdr:row>
      <xdr:rowOff>145185</xdr:rowOff>
    </xdr:to>
    <xdr:sp macro="" textlink="">
      <xdr:nvSpPr>
        <xdr:cNvPr id="465" name="フローチャート : 判断 464"/>
        <xdr:cNvSpPr/>
      </xdr:nvSpPr>
      <xdr:spPr>
        <a:xfrm>
          <a:off x="9588500" y="1684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136312</xdr:rowOff>
    </xdr:from>
    <xdr:ext cx="534377" cy="259045"/>
    <xdr:sp macro="" textlink="">
      <xdr:nvSpPr>
        <xdr:cNvPr id="466" name="テキスト ボックス 465"/>
        <xdr:cNvSpPr txBox="1"/>
      </xdr:nvSpPr>
      <xdr:spPr>
        <a:xfrm>
          <a:off x="9372111" y="1693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53,876</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116115</xdr:rowOff>
    </xdr:from>
    <xdr:to>
      <xdr:col>12</xdr:col>
      <xdr:colOff>511175</xdr:colOff>
      <xdr:row>98</xdr:row>
      <xdr:rowOff>128939</xdr:rowOff>
    </xdr:to>
    <xdr:cxnSp macro="">
      <xdr:nvCxnSpPr>
        <xdr:cNvPr id="467" name="直線コネクタ 466"/>
        <xdr:cNvCxnSpPr/>
      </xdr:nvCxnSpPr>
      <xdr:spPr>
        <a:xfrm>
          <a:off x="7861300" y="16918215"/>
          <a:ext cx="889000" cy="1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158659</xdr:rowOff>
    </xdr:from>
    <xdr:to>
      <xdr:col>12</xdr:col>
      <xdr:colOff>561975</xdr:colOff>
      <xdr:row>98</xdr:row>
      <xdr:rowOff>88809</xdr:rowOff>
    </xdr:to>
    <xdr:sp macro="" textlink="">
      <xdr:nvSpPr>
        <xdr:cNvPr id="468" name="フローチャート : 判断 467"/>
        <xdr:cNvSpPr/>
      </xdr:nvSpPr>
      <xdr:spPr>
        <a:xfrm>
          <a:off x="8699500" y="16789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105336</xdr:rowOff>
    </xdr:from>
    <xdr:ext cx="534377" cy="259045"/>
    <xdr:sp macro="" textlink="">
      <xdr:nvSpPr>
        <xdr:cNvPr id="469" name="テキスト ボックス 468"/>
        <xdr:cNvSpPr txBox="1"/>
      </xdr:nvSpPr>
      <xdr:spPr>
        <a:xfrm>
          <a:off x="8483111" y="1656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116115</xdr:rowOff>
    </xdr:from>
    <xdr:to>
      <xdr:col>11</xdr:col>
      <xdr:colOff>307975</xdr:colOff>
      <xdr:row>99</xdr:row>
      <xdr:rowOff>17393</xdr:rowOff>
    </xdr:to>
    <xdr:cxnSp macro="">
      <xdr:nvCxnSpPr>
        <xdr:cNvPr id="470" name="直線コネクタ 469"/>
        <xdr:cNvCxnSpPr/>
      </xdr:nvCxnSpPr>
      <xdr:spPr>
        <a:xfrm flipV="1">
          <a:off x="6972300" y="16918215"/>
          <a:ext cx="889000" cy="7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21760</xdr:rowOff>
    </xdr:from>
    <xdr:to>
      <xdr:col>11</xdr:col>
      <xdr:colOff>358775</xdr:colOff>
      <xdr:row>98</xdr:row>
      <xdr:rowOff>123360</xdr:rowOff>
    </xdr:to>
    <xdr:sp macro="" textlink="">
      <xdr:nvSpPr>
        <xdr:cNvPr id="471" name="フローチャート : 判断 470"/>
        <xdr:cNvSpPr/>
      </xdr:nvSpPr>
      <xdr:spPr>
        <a:xfrm>
          <a:off x="7810500" y="1682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139887</xdr:rowOff>
    </xdr:from>
    <xdr:ext cx="534377" cy="259045"/>
    <xdr:sp macro="" textlink="">
      <xdr:nvSpPr>
        <xdr:cNvPr id="472" name="テキスト ボックス 471"/>
        <xdr:cNvSpPr txBox="1"/>
      </xdr:nvSpPr>
      <xdr:spPr>
        <a:xfrm>
          <a:off x="7594111" y="1659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44261</xdr:rowOff>
    </xdr:from>
    <xdr:to>
      <xdr:col>10</xdr:col>
      <xdr:colOff>155575</xdr:colOff>
      <xdr:row>98</xdr:row>
      <xdr:rowOff>145861</xdr:rowOff>
    </xdr:to>
    <xdr:sp macro="" textlink="">
      <xdr:nvSpPr>
        <xdr:cNvPr id="473" name="フローチャート : 判断 472"/>
        <xdr:cNvSpPr/>
      </xdr:nvSpPr>
      <xdr:spPr>
        <a:xfrm>
          <a:off x="6921500" y="1684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162388</xdr:rowOff>
    </xdr:from>
    <xdr:ext cx="534377" cy="259045"/>
    <xdr:sp macro="" textlink="">
      <xdr:nvSpPr>
        <xdr:cNvPr id="474" name="テキスト ボックス 473"/>
        <xdr:cNvSpPr txBox="1"/>
      </xdr:nvSpPr>
      <xdr:spPr>
        <a:xfrm>
          <a:off x="6705111" y="1662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61151</xdr:rowOff>
    </xdr:from>
    <xdr:to>
      <xdr:col>15</xdr:col>
      <xdr:colOff>231775</xdr:colOff>
      <xdr:row>98</xdr:row>
      <xdr:rowOff>162751</xdr:rowOff>
    </xdr:to>
    <xdr:sp macro="" textlink="">
      <xdr:nvSpPr>
        <xdr:cNvPr id="480" name="円/楕円 479"/>
        <xdr:cNvSpPr/>
      </xdr:nvSpPr>
      <xdr:spPr>
        <a:xfrm>
          <a:off x="10426700" y="1686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26146</xdr:rowOff>
    </xdr:from>
    <xdr:ext cx="534377" cy="259045"/>
    <xdr:sp macro="" textlink="">
      <xdr:nvSpPr>
        <xdr:cNvPr id="481" name="土木費該当値テキスト"/>
        <xdr:cNvSpPr txBox="1"/>
      </xdr:nvSpPr>
      <xdr:spPr>
        <a:xfrm>
          <a:off x="10528300" y="1682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48,497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29412</xdr:rowOff>
    </xdr:from>
    <xdr:to>
      <xdr:col>14</xdr:col>
      <xdr:colOff>79375</xdr:colOff>
      <xdr:row>98</xdr:row>
      <xdr:rowOff>131012</xdr:rowOff>
    </xdr:to>
    <xdr:sp macro="" textlink="">
      <xdr:nvSpPr>
        <xdr:cNvPr id="482" name="円/楕円 481"/>
        <xdr:cNvSpPr/>
      </xdr:nvSpPr>
      <xdr:spPr>
        <a:xfrm>
          <a:off x="9588500" y="1683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147539</xdr:rowOff>
    </xdr:from>
    <xdr:ext cx="534377" cy="259045"/>
    <xdr:sp macro="" textlink="">
      <xdr:nvSpPr>
        <xdr:cNvPr id="483" name="テキスト ボックス 482"/>
        <xdr:cNvSpPr txBox="1"/>
      </xdr:nvSpPr>
      <xdr:spPr>
        <a:xfrm>
          <a:off x="9372111" y="1660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58,216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78139</xdr:rowOff>
    </xdr:from>
    <xdr:to>
      <xdr:col>12</xdr:col>
      <xdr:colOff>561975</xdr:colOff>
      <xdr:row>99</xdr:row>
      <xdr:rowOff>8289</xdr:rowOff>
    </xdr:to>
    <xdr:sp macro="" textlink="">
      <xdr:nvSpPr>
        <xdr:cNvPr id="484" name="円/楕円 483"/>
        <xdr:cNvSpPr/>
      </xdr:nvSpPr>
      <xdr:spPr>
        <a:xfrm>
          <a:off x="8699500" y="1688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170866</xdr:rowOff>
    </xdr:from>
    <xdr:ext cx="534377" cy="259045"/>
    <xdr:sp macro="" textlink="">
      <xdr:nvSpPr>
        <xdr:cNvPr id="485" name="テキスト ボックス 484"/>
        <xdr:cNvSpPr txBox="1"/>
      </xdr:nvSpPr>
      <xdr:spPr>
        <a:xfrm>
          <a:off x="8483111" y="1697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43,295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65315</xdr:rowOff>
    </xdr:from>
    <xdr:to>
      <xdr:col>11</xdr:col>
      <xdr:colOff>358775</xdr:colOff>
      <xdr:row>98</xdr:row>
      <xdr:rowOff>166915</xdr:rowOff>
    </xdr:to>
    <xdr:sp macro="" textlink="">
      <xdr:nvSpPr>
        <xdr:cNvPr id="486" name="円/楕円 485"/>
        <xdr:cNvSpPr/>
      </xdr:nvSpPr>
      <xdr:spPr>
        <a:xfrm>
          <a:off x="7810500" y="1686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158042</xdr:rowOff>
    </xdr:from>
    <xdr:ext cx="534377" cy="259045"/>
    <xdr:sp macro="" textlink="">
      <xdr:nvSpPr>
        <xdr:cNvPr id="487" name="テキスト ボックス 486"/>
        <xdr:cNvSpPr txBox="1"/>
      </xdr:nvSpPr>
      <xdr:spPr>
        <a:xfrm>
          <a:off x="7594111" y="1696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47,222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138043</xdr:rowOff>
    </xdr:from>
    <xdr:to>
      <xdr:col>10</xdr:col>
      <xdr:colOff>155575</xdr:colOff>
      <xdr:row>99</xdr:row>
      <xdr:rowOff>68193</xdr:rowOff>
    </xdr:to>
    <xdr:sp macro="" textlink="">
      <xdr:nvSpPr>
        <xdr:cNvPr id="488" name="円/楕円 487"/>
        <xdr:cNvSpPr/>
      </xdr:nvSpPr>
      <xdr:spPr>
        <a:xfrm>
          <a:off x="6921500" y="1694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59320</xdr:rowOff>
    </xdr:from>
    <xdr:ext cx="534377" cy="259045"/>
    <xdr:sp macro="" textlink="">
      <xdr:nvSpPr>
        <xdr:cNvPr id="489" name="テキスト ボックス 488"/>
        <xdr:cNvSpPr txBox="1"/>
      </xdr:nvSpPr>
      <xdr:spPr>
        <a:xfrm>
          <a:off x="6705111" y="1703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24,952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46842</xdr:rowOff>
    </xdr:from>
    <xdr:to>
      <xdr:col>23</xdr:col>
      <xdr:colOff>516889</xdr:colOff>
      <xdr:row>37</xdr:row>
      <xdr:rowOff>107079</xdr:rowOff>
    </xdr:to>
    <xdr:cxnSp macro="">
      <xdr:nvCxnSpPr>
        <xdr:cNvPr id="511" name="直線コネクタ 510"/>
        <xdr:cNvCxnSpPr/>
      </xdr:nvCxnSpPr>
      <xdr:spPr>
        <a:xfrm flipV="1">
          <a:off x="16317595" y="5361792"/>
          <a:ext cx="1269" cy="1088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110906</xdr:rowOff>
    </xdr:from>
    <xdr:ext cx="469744" cy="259045"/>
    <xdr:sp macro="" textlink="">
      <xdr:nvSpPr>
        <xdr:cNvPr id="512" name="消防費最小値テキスト"/>
        <xdr:cNvSpPr txBox="1"/>
      </xdr:nvSpPr>
      <xdr:spPr>
        <a:xfrm>
          <a:off x="16370300" y="6454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8,927</a:t>
          </a:r>
          <a:endParaRPr kumimoji="1" lang="ja-JP" altLang="en-US" sz="1000" b="1">
            <a:latin typeface="ＭＳ Ｐゴシック"/>
          </a:endParaRPr>
        </a:p>
      </xdr:txBody>
    </xdr:sp>
    <xdr:clientData/>
  </xdr:oneCellAnchor>
  <xdr:twoCellAnchor>
    <xdr:from>
      <xdr:col>23</xdr:col>
      <xdr:colOff>428625</xdr:colOff>
      <xdr:row>37</xdr:row>
      <xdr:rowOff>107079</xdr:rowOff>
    </xdr:from>
    <xdr:to>
      <xdr:col>23</xdr:col>
      <xdr:colOff>606425</xdr:colOff>
      <xdr:row>37</xdr:row>
      <xdr:rowOff>107079</xdr:rowOff>
    </xdr:to>
    <xdr:cxnSp macro="">
      <xdr:nvCxnSpPr>
        <xdr:cNvPr id="513" name="直線コネクタ 512"/>
        <xdr:cNvCxnSpPr/>
      </xdr:nvCxnSpPr>
      <xdr:spPr>
        <a:xfrm>
          <a:off x="16230600" y="645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164969</xdr:rowOff>
    </xdr:from>
    <xdr:ext cx="534377" cy="259045"/>
    <xdr:sp macro="" textlink="">
      <xdr:nvSpPr>
        <xdr:cNvPr id="514" name="消防費最大値テキスト"/>
        <xdr:cNvSpPr txBox="1"/>
      </xdr:nvSpPr>
      <xdr:spPr>
        <a:xfrm>
          <a:off x="16370300" y="513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56,562</a:t>
          </a:r>
          <a:endParaRPr kumimoji="1" lang="ja-JP" altLang="en-US" sz="1000" b="1">
            <a:latin typeface="ＭＳ Ｐゴシック"/>
          </a:endParaRPr>
        </a:p>
      </xdr:txBody>
    </xdr:sp>
    <xdr:clientData/>
  </xdr:oneCellAnchor>
  <xdr:twoCellAnchor>
    <xdr:from>
      <xdr:col>23</xdr:col>
      <xdr:colOff>428625</xdr:colOff>
      <xdr:row>31</xdr:row>
      <xdr:rowOff>46842</xdr:rowOff>
    </xdr:from>
    <xdr:to>
      <xdr:col>23</xdr:col>
      <xdr:colOff>606425</xdr:colOff>
      <xdr:row>31</xdr:row>
      <xdr:rowOff>46842</xdr:rowOff>
    </xdr:to>
    <xdr:cxnSp macro="">
      <xdr:nvCxnSpPr>
        <xdr:cNvPr id="515" name="直線コネクタ 514"/>
        <xdr:cNvCxnSpPr/>
      </xdr:nvCxnSpPr>
      <xdr:spPr>
        <a:xfrm>
          <a:off x="16230600" y="536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135334</xdr:rowOff>
    </xdr:from>
    <xdr:to>
      <xdr:col>23</xdr:col>
      <xdr:colOff>517525</xdr:colOff>
      <xdr:row>32</xdr:row>
      <xdr:rowOff>140134</xdr:rowOff>
    </xdr:to>
    <xdr:cxnSp macro="">
      <xdr:nvCxnSpPr>
        <xdr:cNvPr id="516" name="直線コネクタ 515"/>
        <xdr:cNvCxnSpPr/>
      </xdr:nvCxnSpPr>
      <xdr:spPr>
        <a:xfrm>
          <a:off x="15481300" y="5621734"/>
          <a:ext cx="8382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74025</xdr:rowOff>
    </xdr:from>
    <xdr:ext cx="534377" cy="259045"/>
    <xdr:sp macro="" textlink="">
      <xdr:nvSpPr>
        <xdr:cNvPr id="517" name="消防費平均値テキスト"/>
        <xdr:cNvSpPr txBox="1"/>
      </xdr:nvSpPr>
      <xdr:spPr>
        <a:xfrm>
          <a:off x="16370300" y="6074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22,207</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95598</xdr:rowOff>
    </xdr:from>
    <xdr:to>
      <xdr:col>23</xdr:col>
      <xdr:colOff>568325</xdr:colOff>
      <xdr:row>36</xdr:row>
      <xdr:rowOff>25748</xdr:rowOff>
    </xdr:to>
    <xdr:sp macro="" textlink="">
      <xdr:nvSpPr>
        <xdr:cNvPr id="518" name="フローチャート : 判断 517"/>
        <xdr:cNvSpPr/>
      </xdr:nvSpPr>
      <xdr:spPr>
        <a:xfrm>
          <a:off x="16268700" y="60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30</xdr:row>
      <xdr:rowOff>40350</xdr:rowOff>
    </xdr:from>
    <xdr:to>
      <xdr:col>22</xdr:col>
      <xdr:colOff>365125</xdr:colOff>
      <xdr:row>32</xdr:row>
      <xdr:rowOff>135334</xdr:rowOff>
    </xdr:to>
    <xdr:cxnSp macro="">
      <xdr:nvCxnSpPr>
        <xdr:cNvPr id="519" name="直線コネクタ 518"/>
        <xdr:cNvCxnSpPr/>
      </xdr:nvCxnSpPr>
      <xdr:spPr>
        <a:xfrm>
          <a:off x="14592300" y="5183850"/>
          <a:ext cx="889000" cy="43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24183</xdr:rowOff>
    </xdr:from>
    <xdr:to>
      <xdr:col>22</xdr:col>
      <xdr:colOff>415925</xdr:colOff>
      <xdr:row>35</xdr:row>
      <xdr:rowOff>125783</xdr:rowOff>
    </xdr:to>
    <xdr:sp macro="" textlink="">
      <xdr:nvSpPr>
        <xdr:cNvPr id="520" name="フローチャート : 判断 519"/>
        <xdr:cNvSpPr/>
      </xdr:nvSpPr>
      <xdr:spPr>
        <a:xfrm>
          <a:off x="15430500" y="602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116910</xdr:rowOff>
    </xdr:from>
    <xdr:ext cx="534377" cy="259045"/>
    <xdr:sp macro="" textlink="">
      <xdr:nvSpPr>
        <xdr:cNvPr id="521" name="テキスト ボックス 520"/>
        <xdr:cNvSpPr txBox="1"/>
      </xdr:nvSpPr>
      <xdr:spPr>
        <a:xfrm>
          <a:off x="15214111" y="611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25,331</a:t>
          </a:r>
          <a:endParaRPr kumimoji="1" lang="ja-JP" altLang="en-US" sz="1000" b="1">
            <a:solidFill>
              <a:srgbClr val="000080"/>
            </a:solidFill>
            <a:latin typeface="ＭＳ Ｐゴシック"/>
          </a:endParaRPr>
        </a:p>
      </xdr:txBody>
    </xdr:sp>
    <xdr:clientData/>
  </xdr:oneCellAnchor>
  <xdr:twoCellAnchor>
    <xdr:from>
      <xdr:col>19</xdr:col>
      <xdr:colOff>644525</xdr:colOff>
      <xdr:row>30</xdr:row>
      <xdr:rowOff>40350</xdr:rowOff>
    </xdr:from>
    <xdr:to>
      <xdr:col>21</xdr:col>
      <xdr:colOff>161925</xdr:colOff>
      <xdr:row>33</xdr:row>
      <xdr:rowOff>38270</xdr:rowOff>
    </xdr:to>
    <xdr:cxnSp macro="">
      <xdr:nvCxnSpPr>
        <xdr:cNvPr id="522" name="直線コネクタ 521"/>
        <xdr:cNvCxnSpPr/>
      </xdr:nvCxnSpPr>
      <xdr:spPr>
        <a:xfrm flipV="1">
          <a:off x="13703300" y="5183850"/>
          <a:ext cx="889000" cy="51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33465</xdr:rowOff>
    </xdr:from>
    <xdr:to>
      <xdr:col>21</xdr:col>
      <xdr:colOff>212725</xdr:colOff>
      <xdr:row>35</xdr:row>
      <xdr:rowOff>135065</xdr:rowOff>
    </xdr:to>
    <xdr:sp macro="" textlink="">
      <xdr:nvSpPr>
        <xdr:cNvPr id="523" name="フローチャート : 判断 522"/>
        <xdr:cNvSpPr/>
      </xdr:nvSpPr>
      <xdr:spPr>
        <a:xfrm>
          <a:off x="14541500" y="603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126192</xdr:rowOff>
    </xdr:from>
    <xdr:ext cx="534377" cy="259045"/>
    <xdr:sp macro="" textlink="">
      <xdr:nvSpPr>
        <xdr:cNvPr id="524" name="テキスト ボックス 523"/>
        <xdr:cNvSpPr txBox="1"/>
      </xdr:nvSpPr>
      <xdr:spPr>
        <a:xfrm>
          <a:off x="14325111" y="612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38270</xdr:rowOff>
    </xdr:from>
    <xdr:to>
      <xdr:col>19</xdr:col>
      <xdr:colOff>644525</xdr:colOff>
      <xdr:row>33</xdr:row>
      <xdr:rowOff>100358</xdr:rowOff>
    </xdr:to>
    <xdr:cxnSp macro="">
      <xdr:nvCxnSpPr>
        <xdr:cNvPr id="525" name="直線コネクタ 524"/>
        <xdr:cNvCxnSpPr/>
      </xdr:nvCxnSpPr>
      <xdr:spPr>
        <a:xfrm flipV="1">
          <a:off x="12814300" y="5696120"/>
          <a:ext cx="889000" cy="6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53558</xdr:rowOff>
    </xdr:from>
    <xdr:to>
      <xdr:col>20</xdr:col>
      <xdr:colOff>9525</xdr:colOff>
      <xdr:row>35</xdr:row>
      <xdr:rowOff>155158</xdr:rowOff>
    </xdr:to>
    <xdr:sp macro="" textlink="">
      <xdr:nvSpPr>
        <xdr:cNvPr id="526" name="フローチャート : 判断 525"/>
        <xdr:cNvSpPr/>
      </xdr:nvSpPr>
      <xdr:spPr>
        <a:xfrm>
          <a:off x="13652500" y="60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146285</xdr:rowOff>
    </xdr:from>
    <xdr:ext cx="534377" cy="259045"/>
    <xdr:sp macro="" textlink="">
      <xdr:nvSpPr>
        <xdr:cNvPr id="527" name="テキスト ボックス 526"/>
        <xdr:cNvSpPr txBox="1"/>
      </xdr:nvSpPr>
      <xdr:spPr>
        <a:xfrm>
          <a:off x="13436111" y="614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102547</xdr:rowOff>
    </xdr:from>
    <xdr:to>
      <xdr:col>18</xdr:col>
      <xdr:colOff>492125</xdr:colOff>
      <xdr:row>36</xdr:row>
      <xdr:rowOff>32697</xdr:rowOff>
    </xdr:to>
    <xdr:sp macro="" textlink="">
      <xdr:nvSpPr>
        <xdr:cNvPr id="528" name="フローチャート : 判断 527"/>
        <xdr:cNvSpPr/>
      </xdr:nvSpPr>
      <xdr:spPr>
        <a:xfrm>
          <a:off x="12763500" y="610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23824</xdr:rowOff>
    </xdr:from>
    <xdr:ext cx="534377" cy="259045"/>
    <xdr:sp macro="" textlink="">
      <xdr:nvSpPr>
        <xdr:cNvPr id="529" name="テキスト ボックス 528"/>
        <xdr:cNvSpPr txBox="1"/>
      </xdr:nvSpPr>
      <xdr:spPr>
        <a:xfrm>
          <a:off x="12547111" y="619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32</xdr:row>
      <xdr:rowOff>89334</xdr:rowOff>
    </xdr:from>
    <xdr:to>
      <xdr:col>23</xdr:col>
      <xdr:colOff>568325</xdr:colOff>
      <xdr:row>33</xdr:row>
      <xdr:rowOff>19484</xdr:rowOff>
    </xdr:to>
    <xdr:sp macro="" textlink="">
      <xdr:nvSpPr>
        <xdr:cNvPr id="535" name="円/楕円 534"/>
        <xdr:cNvSpPr/>
      </xdr:nvSpPr>
      <xdr:spPr>
        <a:xfrm>
          <a:off x="16268700" y="557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31</xdr:row>
      <xdr:rowOff>112211</xdr:rowOff>
    </xdr:from>
    <xdr:ext cx="534377" cy="259045"/>
    <xdr:sp macro="" textlink="">
      <xdr:nvSpPr>
        <xdr:cNvPr id="536" name="消防費該当値テキスト"/>
        <xdr:cNvSpPr txBox="1"/>
      </xdr:nvSpPr>
      <xdr:spPr>
        <a:xfrm>
          <a:off x="16370300" y="542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44,981</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84534</xdr:rowOff>
    </xdr:from>
    <xdr:to>
      <xdr:col>22</xdr:col>
      <xdr:colOff>415925</xdr:colOff>
      <xdr:row>33</xdr:row>
      <xdr:rowOff>14684</xdr:rowOff>
    </xdr:to>
    <xdr:sp macro="" textlink="">
      <xdr:nvSpPr>
        <xdr:cNvPr id="537" name="円/楕円 536"/>
        <xdr:cNvSpPr/>
      </xdr:nvSpPr>
      <xdr:spPr>
        <a:xfrm>
          <a:off x="15430500" y="557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31</xdr:row>
      <xdr:rowOff>31211</xdr:rowOff>
    </xdr:from>
    <xdr:ext cx="534377" cy="259045"/>
    <xdr:sp macro="" textlink="">
      <xdr:nvSpPr>
        <xdr:cNvPr id="538" name="テキスト ボックス 537"/>
        <xdr:cNvSpPr txBox="1"/>
      </xdr:nvSpPr>
      <xdr:spPr>
        <a:xfrm>
          <a:off x="15214111" y="534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45,191</a:t>
          </a:r>
          <a:endParaRPr kumimoji="1" lang="ja-JP" altLang="en-US" sz="1000" b="1">
            <a:solidFill>
              <a:srgbClr val="FF0000"/>
            </a:solidFill>
            <a:latin typeface="ＭＳ Ｐゴシック"/>
          </a:endParaRPr>
        </a:p>
      </xdr:txBody>
    </xdr:sp>
    <xdr:clientData/>
  </xdr:oneCellAnchor>
  <xdr:twoCellAnchor>
    <xdr:from>
      <xdr:col>21</xdr:col>
      <xdr:colOff>111125</xdr:colOff>
      <xdr:row>29</xdr:row>
      <xdr:rowOff>161000</xdr:rowOff>
    </xdr:from>
    <xdr:to>
      <xdr:col>21</xdr:col>
      <xdr:colOff>212725</xdr:colOff>
      <xdr:row>30</xdr:row>
      <xdr:rowOff>91150</xdr:rowOff>
    </xdr:to>
    <xdr:sp macro="" textlink="">
      <xdr:nvSpPr>
        <xdr:cNvPr id="539" name="円/楕円 538"/>
        <xdr:cNvSpPr/>
      </xdr:nvSpPr>
      <xdr:spPr>
        <a:xfrm>
          <a:off x="14541500" y="513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28</xdr:row>
      <xdr:rowOff>107677</xdr:rowOff>
    </xdr:from>
    <xdr:ext cx="534377" cy="259045"/>
    <xdr:sp macro="" textlink="">
      <xdr:nvSpPr>
        <xdr:cNvPr id="540" name="テキスト ボックス 539"/>
        <xdr:cNvSpPr txBox="1"/>
      </xdr:nvSpPr>
      <xdr:spPr>
        <a:xfrm>
          <a:off x="14325111" y="49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64,346</a:t>
          </a:r>
          <a:endParaRPr kumimoji="1" lang="ja-JP" altLang="en-US" sz="1000" b="1">
            <a:solidFill>
              <a:srgbClr val="FF0000"/>
            </a:solidFill>
            <a:latin typeface="ＭＳ Ｐゴシック"/>
          </a:endParaRPr>
        </a:p>
      </xdr:txBody>
    </xdr:sp>
    <xdr:clientData/>
  </xdr:oneCellAnchor>
  <xdr:twoCellAnchor>
    <xdr:from>
      <xdr:col>19</xdr:col>
      <xdr:colOff>593725</xdr:colOff>
      <xdr:row>32</xdr:row>
      <xdr:rowOff>158920</xdr:rowOff>
    </xdr:from>
    <xdr:to>
      <xdr:col>20</xdr:col>
      <xdr:colOff>9525</xdr:colOff>
      <xdr:row>33</xdr:row>
      <xdr:rowOff>89070</xdr:rowOff>
    </xdr:to>
    <xdr:sp macro="" textlink="">
      <xdr:nvSpPr>
        <xdr:cNvPr id="541" name="円/楕円 540"/>
        <xdr:cNvSpPr/>
      </xdr:nvSpPr>
      <xdr:spPr>
        <a:xfrm>
          <a:off x="13652500" y="564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105597</xdr:rowOff>
    </xdr:from>
    <xdr:ext cx="534377" cy="259045"/>
    <xdr:sp macro="" textlink="">
      <xdr:nvSpPr>
        <xdr:cNvPr id="542" name="テキスト ボックス 541"/>
        <xdr:cNvSpPr txBox="1"/>
      </xdr:nvSpPr>
      <xdr:spPr>
        <a:xfrm>
          <a:off x="13436111" y="542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41,937</a:t>
          </a:r>
          <a:endParaRPr kumimoji="1" lang="ja-JP" altLang="en-US" sz="1000" b="1">
            <a:solidFill>
              <a:srgbClr val="FF0000"/>
            </a:solidFill>
            <a:latin typeface="ＭＳ Ｐゴシック"/>
          </a:endParaRPr>
        </a:p>
      </xdr:txBody>
    </xdr:sp>
    <xdr:clientData/>
  </xdr:oneCellAnchor>
  <xdr:twoCellAnchor>
    <xdr:from>
      <xdr:col>18</xdr:col>
      <xdr:colOff>390525</xdr:colOff>
      <xdr:row>33</xdr:row>
      <xdr:rowOff>49558</xdr:rowOff>
    </xdr:from>
    <xdr:to>
      <xdr:col>18</xdr:col>
      <xdr:colOff>492125</xdr:colOff>
      <xdr:row>33</xdr:row>
      <xdr:rowOff>151158</xdr:rowOff>
    </xdr:to>
    <xdr:sp macro="" textlink="">
      <xdr:nvSpPr>
        <xdr:cNvPr id="543" name="円/楕円 542"/>
        <xdr:cNvSpPr/>
      </xdr:nvSpPr>
      <xdr:spPr>
        <a:xfrm>
          <a:off x="12763500" y="570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31</xdr:row>
      <xdr:rowOff>167685</xdr:rowOff>
    </xdr:from>
    <xdr:ext cx="534377" cy="259045"/>
    <xdr:sp macro="" textlink="">
      <xdr:nvSpPr>
        <xdr:cNvPr id="544" name="テキスト ボックス 543"/>
        <xdr:cNvSpPr txBox="1"/>
      </xdr:nvSpPr>
      <xdr:spPr>
        <a:xfrm>
          <a:off x="12547111" y="548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39,221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43,006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7" name="テキスト ボックス 55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3" name="テキスト ボックス 56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150997</xdr:rowOff>
    </xdr:from>
    <xdr:to>
      <xdr:col>23</xdr:col>
      <xdr:colOff>516889</xdr:colOff>
      <xdr:row>58</xdr:row>
      <xdr:rowOff>55728</xdr:rowOff>
    </xdr:to>
    <xdr:cxnSp macro="">
      <xdr:nvCxnSpPr>
        <xdr:cNvPr id="569" name="直線コネクタ 568"/>
        <xdr:cNvCxnSpPr/>
      </xdr:nvCxnSpPr>
      <xdr:spPr>
        <a:xfrm flipV="1">
          <a:off x="16317595" y="8723497"/>
          <a:ext cx="1269" cy="127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59555</xdr:rowOff>
    </xdr:from>
    <xdr:ext cx="534377" cy="259045"/>
    <xdr:sp macro="" textlink="">
      <xdr:nvSpPr>
        <xdr:cNvPr id="570" name="教育費最小値テキスト"/>
        <xdr:cNvSpPr txBox="1"/>
      </xdr:nvSpPr>
      <xdr:spPr>
        <a:xfrm>
          <a:off x="16370300" y="1000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28,408</a:t>
          </a:r>
          <a:endParaRPr kumimoji="1" lang="ja-JP" altLang="en-US" sz="1000" b="1">
            <a:latin typeface="ＭＳ Ｐゴシック"/>
          </a:endParaRPr>
        </a:p>
      </xdr:txBody>
    </xdr:sp>
    <xdr:clientData/>
  </xdr:oneCellAnchor>
  <xdr:twoCellAnchor>
    <xdr:from>
      <xdr:col>23</xdr:col>
      <xdr:colOff>428625</xdr:colOff>
      <xdr:row>58</xdr:row>
      <xdr:rowOff>55728</xdr:rowOff>
    </xdr:from>
    <xdr:to>
      <xdr:col>23</xdr:col>
      <xdr:colOff>606425</xdr:colOff>
      <xdr:row>58</xdr:row>
      <xdr:rowOff>55728</xdr:rowOff>
    </xdr:to>
    <xdr:cxnSp macro="">
      <xdr:nvCxnSpPr>
        <xdr:cNvPr id="571" name="直線コネクタ 570"/>
        <xdr:cNvCxnSpPr/>
      </xdr:nvCxnSpPr>
      <xdr:spPr>
        <a:xfrm>
          <a:off x="16230600" y="999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97674</xdr:rowOff>
    </xdr:from>
    <xdr:ext cx="534377" cy="259045"/>
    <xdr:sp macro="" textlink="">
      <xdr:nvSpPr>
        <xdr:cNvPr id="572" name="教育費最大値テキスト"/>
        <xdr:cNvSpPr txBox="1"/>
      </xdr:nvSpPr>
      <xdr:spPr>
        <a:xfrm>
          <a:off x="16370300" y="849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95,407</a:t>
          </a:r>
          <a:endParaRPr kumimoji="1" lang="ja-JP" altLang="en-US" sz="1000" b="1">
            <a:latin typeface="ＭＳ Ｐゴシック"/>
          </a:endParaRPr>
        </a:p>
      </xdr:txBody>
    </xdr:sp>
    <xdr:clientData/>
  </xdr:oneCellAnchor>
  <xdr:twoCellAnchor>
    <xdr:from>
      <xdr:col>23</xdr:col>
      <xdr:colOff>428625</xdr:colOff>
      <xdr:row>50</xdr:row>
      <xdr:rowOff>150997</xdr:rowOff>
    </xdr:from>
    <xdr:to>
      <xdr:col>23</xdr:col>
      <xdr:colOff>606425</xdr:colOff>
      <xdr:row>50</xdr:row>
      <xdr:rowOff>150997</xdr:rowOff>
    </xdr:to>
    <xdr:cxnSp macro="">
      <xdr:nvCxnSpPr>
        <xdr:cNvPr id="573" name="直線コネクタ 572"/>
        <xdr:cNvCxnSpPr/>
      </xdr:nvCxnSpPr>
      <xdr:spPr>
        <a:xfrm>
          <a:off x="16230600" y="872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95352</xdr:rowOff>
    </xdr:from>
    <xdr:to>
      <xdr:col>23</xdr:col>
      <xdr:colOff>517525</xdr:colOff>
      <xdr:row>57</xdr:row>
      <xdr:rowOff>22981</xdr:rowOff>
    </xdr:to>
    <xdr:cxnSp macro="">
      <xdr:nvCxnSpPr>
        <xdr:cNvPr id="574" name="直線コネクタ 573"/>
        <xdr:cNvCxnSpPr/>
      </xdr:nvCxnSpPr>
      <xdr:spPr>
        <a:xfrm>
          <a:off x="15481300" y="9696552"/>
          <a:ext cx="838200" cy="9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136942</xdr:rowOff>
    </xdr:from>
    <xdr:ext cx="534377" cy="259045"/>
    <xdr:sp macro="" textlink="">
      <xdr:nvSpPr>
        <xdr:cNvPr id="575" name="教育費平均値テキスト"/>
        <xdr:cNvSpPr txBox="1"/>
      </xdr:nvSpPr>
      <xdr:spPr>
        <a:xfrm>
          <a:off x="16370300" y="9395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114065</xdr:rowOff>
    </xdr:from>
    <xdr:to>
      <xdr:col>23</xdr:col>
      <xdr:colOff>568325</xdr:colOff>
      <xdr:row>56</xdr:row>
      <xdr:rowOff>44215</xdr:rowOff>
    </xdr:to>
    <xdr:sp macro="" textlink="">
      <xdr:nvSpPr>
        <xdr:cNvPr id="576" name="フローチャート : 判断 575"/>
        <xdr:cNvSpPr/>
      </xdr:nvSpPr>
      <xdr:spPr>
        <a:xfrm>
          <a:off x="16268700" y="954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95352</xdr:rowOff>
    </xdr:from>
    <xdr:to>
      <xdr:col>22</xdr:col>
      <xdr:colOff>365125</xdr:colOff>
      <xdr:row>57</xdr:row>
      <xdr:rowOff>69729</xdr:rowOff>
    </xdr:to>
    <xdr:cxnSp macro="">
      <xdr:nvCxnSpPr>
        <xdr:cNvPr id="577" name="直線コネクタ 576"/>
        <xdr:cNvCxnSpPr/>
      </xdr:nvCxnSpPr>
      <xdr:spPr>
        <a:xfrm flipV="1">
          <a:off x="14592300" y="9696552"/>
          <a:ext cx="889000" cy="14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5556</xdr:rowOff>
    </xdr:from>
    <xdr:to>
      <xdr:col>22</xdr:col>
      <xdr:colOff>415925</xdr:colOff>
      <xdr:row>56</xdr:row>
      <xdr:rowOff>107156</xdr:rowOff>
    </xdr:to>
    <xdr:sp macro="" textlink="">
      <xdr:nvSpPr>
        <xdr:cNvPr id="578" name="フローチャート : 判断 577"/>
        <xdr:cNvSpPr/>
      </xdr:nvSpPr>
      <xdr:spPr>
        <a:xfrm>
          <a:off x="15430500" y="960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123683</xdr:rowOff>
    </xdr:from>
    <xdr:ext cx="534377" cy="259045"/>
    <xdr:sp macro="" textlink="">
      <xdr:nvSpPr>
        <xdr:cNvPr id="579" name="テキスト ボックス 578"/>
        <xdr:cNvSpPr txBox="1"/>
      </xdr:nvSpPr>
      <xdr:spPr>
        <a:xfrm>
          <a:off x="15214111" y="938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46,375</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69729</xdr:rowOff>
    </xdr:from>
    <xdr:to>
      <xdr:col>21</xdr:col>
      <xdr:colOff>161925</xdr:colOff>
      <xdr:row>57</xdr:row>
      <xdr:rowOff>71996</xdr:rowOff>
    </xdr:to>
    <xdr:cxnSp macro="">
      <xdr:nvCxnSpPr>
        <xdr:cNvPr id="580" name="直線コネクタ 579"/>
        <xdr:cNvCxnSpPr/>
      </xdr:nvCxnSpPr>
      <xdr:spPr>
        <a:xfrm flipV="1">
          <a:off x="13703300" y="9842379"/>
          <a:ext cx="889000" cy="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75108</xdr:rowOff>
    </xdr:from>
    <xdr:to>
      <xdr:col>21</xdr:col>
      <xdr:colOff>212725</xdr:colOff>
      <xdr:row>55</xdr:row>
      <xdr:rowOff>5258</xdr:rowOff>
    </xdr:to>
    <xdr:sp macro="" textlink="">
      <xdr:nvSpPr>
        <xdr:cNvPr id="581" name="フローチャート : 判断 580"/>
        <xdr:cNvSpPr/>
      </xdr:nvSpPr>
      <xdr:spPr>
        <a:xfrm>
          <a:off x="14541500" y="933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21785</xdr:rowOff>
    </xdr:from>
    <xdr:ext cx="534377" cy="259045"/>
    <xdr:sp macro="" textlink="">
      <xdr:nvSpPr>
        <xdr:cNvPr id="582" name="テキスト ボックス 581"/>
        <xdr:cNvSpPr txBox="1"/>
      </xdr:nvSpPr>
      <xdr:spPr>
        <a:xfrm>
          <a:off x="14325111" y="910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41193</xdr:rowOff>
    </xdr:from>
    <xdr:to>
      <xdr:col>19</xdr:col>
      <xdr:colOff>644525</xdr:colOff>
      <xdr:row>57</xdr:row>
      <xdr:rowOff>71996</xdr:rowOff>
    </xdr:to>
    <xdr:cxnSp macro="">
      <xdr:nvCxnSpPr>
        <xdr:cNvPr id="583" name="直線コネクタ 582"/>
        <xdr:cNvCxnSpPr/>
      </xdr:nvCxnSpPr>
      <xdr:spPr>
        <a:xfrm>
          <a:off x="12814300" y="9642393"/>
          <a:ext cx="889000" cy="20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4908</xdr:rowOff>
    </xdr:from>
    <xdr:to>
      <xdr:col>20</xdr:col>
      <xdr:colOff>9525</xdr:colOff>
      <xdr:row>55</xdr:row>
      <xdr:rowOff>106508</xdr:rowOff>
    </xdr:to>
    <xdr:sp macro="" textlink="">
      <xdr:nvSpPr>
        <xdr:cNvPr id="584" name="フローチャート : 判断 583"/>
        <xdr:cNvSpPr/>
      </xdr:nvSpPr>
      <xdr:spPr>
        <a:xfrm>
          <a:off x="13652500" y="94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123035</xdr:rowOff>
    </xdr:from>
    <xdr:ext cx="534377" cy="259045"/>
    <xdr:sp macro="" textlink="">
      <xdr:nvSpPr>
        <xdr:cNvPr id="585" name="テキスト ボックス 584"/>
        <xdr:cNvSpPr txBox="1"/>
      </xdr:nvSpPr>
      <xdr:spPr>
        <a:xfrm>
          <a:off x="13436111" y="920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38932</xdr:rowOff>
    </xdr:from>
    <xdr:to>
      <xdr:col>18</xdr:col>
      <xdr:colOff>492125</xdr:colOff>
      <xdr:row>55</xdr:row>
      <xdr:rowOff>140532</xdr:rowOff>
    </xdr:to>
    <xdr:sp macro="" textlink="">
      <xdr:nvSpPr>
        <xdr:cNvPr id="586" name="フローチャート : 判断 585"/>
        <xdr:cNvSpPr/>
      </xdr:nvSpPr>
      <xdr:spPr>
        <a:xfrm>
          <a:off x="12763500" y="946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157059</xdr:rowOff>
    </xdr:from>
    <xdr:ext cx="534377" cy="259045"/>
    <xdr:sp macro="" textlink="">
      <xdr:nvSpPr>
        <xdr:cNvPr id="587" name="テキスト ボックス 586"/>
        <xdr:cNvSpPr txBox="1"/>
      </xdr:nvSpPr>
      <xdr:spPr>
        <a:xfrm>
          <a:off x="12547111" y="924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143631</xdr:rowOff>
    </xdr:from>
    <xdr:to>
      <xdr:col>23</xdr:col>
      <xdr:colOff>568325</xdr:colOff>
      <xdr:row>57</xdr:row>
      <xdr:rowOff>73781</xdr:rowOff>
    </xdr:to>
    <xdr:sp macro="" textlink="">
      <xdr:nvSpPr>
        <xdr:cNvPr id="593" name="円/楕円 592"/>
        <xdr:cNvSpPr/>
      </xdr:nvSpPr>
      <xdr:spPr>
        <a:xfrm>
          <a:off x="16268700" y="974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122058</xdr:rowOff>
    </xdr:from>
    <xdr:ext cx="534377" cy="259045"/>
    <xdr:sp macro="" textlink="">
      <xdr:nvSpPr>
        <xdr:cNvPr id="594" name="教育費該当値テキスト"/>
        <xdr:cNvSpPr txBox="1"/>
      </xdr:nvSpPr>
      <xdr:spPr>
        <a:xfrm>
          <a:off x="16370300" y="972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39,127</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44552</xdr:rowOff>
    </xdr:from>
    <xdr:to>
      <xdr:col>22</xdr:col>
      <xdr:colOff>415925</xdr:colOff>
      <xdr:row>56</xdr:row>
      <xdr:rowOff>146152</xdr:rowOff>
    </xdr:to>
    <xdr:sp macro="" textlink="">
      <xdr:nvSpPr>
        <xdr:cNvPr id="595" name="円/楕円 594"/>
        <xdr:cNvSpPr/>
      </xdr:nvSpPr>
      <xdr:spPr>
        <a:xfrm>
          <a:off x="15430500" y="964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137279</xdr:rowOff>
    </xdr:from>
    <xdr:ext cx="534377" cy="259045"/>
    <xdr:sp macro="" textlink="">
      <xdr:nvSpPr>
        <xdr:cNvPr id="596" name="テキスト ボックス 595"/>
        <xdr:cNvSpPr txBox="1"/>
      </xdr:nvSpPr>
      <xdr:spPr>
        <a:xfrm>
          <a:off x="15214111" y="973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44,328</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18929</xdr:rowOff>
    </xdr:from>
    <xdr:to>
      <xdr:col>21</xdr:col>
      <xdr:colOff>212725</xdr:colOff>
      <xdr:row>57</xdr:row>
      <xdr:rowOff>120529</xdr:rowOff>
    </xdr:to>
    <xdr:sp macro="" textlink="">
      <xdr:nvSpPr>
        <xdr:cNvPr id="597" name="円/楕円 596"/>
        <xdr:cNvSpPr/>
      </xdr:nvSpPr>
      <xdr:spPr>
        <a:xfrm>
          <a:off x="14541500" y="979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111656</xdr:rowOff>
    </xdr:from>
    <xdr:ext cx="534377" cy="259045"/>
    <xdr:sp macro="" textlink="">
      <xdr:nvSpPr>
        <xdr:cNvPr id="598" name="テキスト ボックス 597"/>
        <xdr:cNvSpPr txBox="1"/>
      </xdr:nvSpPr>
      <xdr:spPr>
        <a:xfrm>
          <a:off x="14325111" y="988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36,673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21196</xdr:rowOff>
    </xdr:from>
    <xdr:to>
      <xdr:col>20</xdr:col>
      <xdr:colOff>9525</xdr:colOff>
      <xdr:row>57</xdr:row>
      <xdr:rowOff>122796</xdr:rowOff>
    </xdr:to>
    <xdr:sp macro="" textlink="">
      <xdr:nvSpPr>
        <xdr:cNvPr id="599" name="円/楕円 598"/>
        <xdr:cNvSpPr/>
      </xdr:nvSpPr>
      <xdr:spPr>
        <a:xfrm>
          <a:off x="13652500" y="97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113923</xdr:rowOff>
    </xdr:from>
    <xdr:ext cx="534377" cy="259045"/>
    <xdr:sp macro="" textlink="">
      <xdr:nvSpPr>
        <xdr:cNvPr id="600" name="テキスト ボックス 599"/>
        <xdr:cNvSpPr txBox="1"/>
      </xdr:nvSpPr>
      <xdr:spPr>
        <a:xfrm>
          <a:off x="13436111" y="988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36,554</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161843</xdr:rowOff>
    </xdr:from>
    <xdr:to>
      <xdr:col>18</xdr:col>
      <xdr:colOff>492125</xdr:colOff>
      <xdr:row>56</xdr:row>
      <xdr:rowOff>91993</xdr:rowOff>
    </xdr:to>
    <xdr:sp macro="" textlink="">
      <xdr:nvSpPr>
        <xdr:cNvPr id="601" name="円/楕円 600"/>
        <xdr:cNvSpPr/>
      </xdr:nvSpPr>
      <xdr:spPr>
        <a:xfrm>
          <a:off x="12763500" y="959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83120</xdr:rowOff>
    </xdr:from>
    <xdr:ext cx="534377" cy="259045"/>
    <xdr:sp macro="" textlink="">
      <xdr:nvSpPr>
        <xdr:cNvPr id="602" name="テキスト ボックス 601"/>
        <xdr:cNvSpPr txBox="1"/>
      </xdr:nvSpPr>
      <xdr:spPr>
        <a:xfrm>
          <a:off x="12547111" y="968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47,171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6" name="テキスト ボックス 61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18" name="テキスト ボックス 61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0" name="テキスト ボックス 61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2" name="テキスト ボックス 62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4" name="テキスト ボックス 62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144582</xdr:rowOff>
    </xdr:from>
    <xdr:to>
      <xdr:col>23</xdr:col>
      <xdr:colOff>516889</xdr:colOff>
      <xdr:row>79</xdr:row>
      <xdr:rowOff>98879</xdr:rowOff>
    </xdr:to>
    <xdr:cxnSp macro="">
      <xdr:nvCxnSpPr>
        <xdr:cNvPr id="628" name="直線コネクタ 627"/>
        <xdr:cNvCxnSpPr/>
      </xdr:nvCxnSpPr>
      <xdr:spPr>
        <a:xfrm flipV="1">
          <a:off x="16317595" y="12146082"/>
          <a:ext cx="1269" cy="1497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2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91259</xdr:rowOff>
    </xdr:from>
    <xdr:ext cx="534377" cy="259045"/>
    <xdr:sp macro="" textlink="">
      <xdr:nvSpPr>
        <xdr:cNvPr id="631" name="災害復旧費最大値テキスト"/>
        <xdr:cNvSpPr txBox="1"/>
      </xdr:nvSpPr>
      <xdr:spPr>
        <a:xfrm>
          <a:off x="16370300" y="1192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91,701</a:t>
          </a:r>
          <a:endParaRPr kumimoji="1" lang="ja-JP" altLang="en-US" sz="1000" b="1">
            <a:latin typeface="ＭＳ Ｐゴシック"/>
          </a:endParaRPr>
        </a:p>
      </xdr:txBody>
    </xdr:sp>
    <xdr:clientData/>
  </xdr:oneCellAnchor>
  <xdr:twoCellAnchor>
    <xdr:from>
      <xdr:col>23</xdr:col>
      <xdr:colOff>428625</xdr:colOff>
      <xdr:row>70</xdr:row>
      <xdr:rowOff>144582</xdr:rowOff>
    </xdr:from>
    <xdr:to>
      <xdr:col>23</xdr:col>
      <xdr:colOff>606425</xdr:colOff>
      <xdr:row>70</xdr:row>
      <xdr:rowOff>144582</xdr:rowOff>
    </xdr:to>
    <xdr:cxnSp macro="">
      <xdr:nvCxnSpPr>
        <xdr:cNvPr id="632" name="直線コネクタ 631"/>
        <xdr:cNvCxnSpPr/>
      </xdr:nvCxnSpPr>
      <xdr:spPr>
        <a:xfrm>
          <a:off x="16230600" y="12146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78093</xdr:rowOff>
    </xdr:from>
    <xdr:to>
      <xdr:col>23</xdr:col>
      <xdr:colOff>517525</xdr:colOff>
      <xdr:row>78</xdr:row>
      <xdr:rowOff>144599</xdr:rowOff>
    </xdr:to>
    <xdr:cxnSp macro="">
      <xdr:nvCxnSpPr>
        <xdr:cNvPr id="633" name="直線コネクタ 632"/>
        <xdr:cNvCxnSpPr/>
      </xdr:nvCxnSpPr>
      <xdr:spPr>
        <a:xfrm>
          <a:off x="15481300" y="13451193"/>
          <a:ext cx="838200" cy="6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126159</xdr:rowOff>
    </xdr:from>
    <xdr:ext cx="469744" cy="259045"/>
    <xdr:sp macro="" textlink="">
      <xdr:nvSpPr>
        <xdr:cNvPr id="634" name="災害復旧費平均値テキスト"/>
        <xdr:cNvSpPr txBox="1"/>
      </xdr:nvSpPr>
      <xdr:spPr>
        <a:xfrm>
          <a:off x="16370300" y="13499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4,397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147732</xdr:rowOff>
    </xdr:from>
    <xdr:to>
      <xdr:col>23</xdr:col>
      <xdr:colOff>568325</xdr:colOff>
      <xdr:row>79</xdr:row>
      <xdr:rowOff>77882</xdr:rowOff>
    </xdr:to>
    <xdr:sp macro="" textlink="">
      <xdr:nvSpPr>
        <xdr:cNvPr id="635" name="フローチャート : 判断 634"/>
        <xdr:cNvSpPr/>
      </xdr:nvSpPr>
      <xdr:spPr>
        <a:xfrm>
          <a:off x="16268700" y="135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132956</xdr:rowOff>
    </xdr:from>
    <xdr:to>
      <xdr:col>22</xdr:col>
      <xdr:colOff>365125</xdr:colOff>
      <xdr:row>78</xdr:row>
      <xdr:rowOff>78093</xdr:rowOff>
    </xdr:to>
    <xdr:cxnSp macro="">
      <xdr:nvCxnSpPr>
        <xdr:cNvPr id="636" name="直線コネクタ 635"/>
        <xdr:cNvCxnSpPr/>
      </xdr:nvCxnSpPr>
      <xdr:spPr>
        <a:xfrm>
          <a:off x="14592300" y="13334606"/>
          <a:ext cx="889000" cy="11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163669</xdr:rowOff>
    </xdr:from>
    <xdr:to>
      <xdr:col>22</xdr:col>
      <xdr:colOff>415925</xdr:colOff>
      <xdr:row>79</xdr:row>
      <xdr:rowOff>93819</xdr:rowOff>
    </xdr:to>
    <xdr:sp macro="" textlink="">
      <xdr:nvSpPr>
        <xdr:cNvPr id="637" name="フローチャート : 判断 636"/>
        <xdr:cNvSpPr/>
      </xdr:nvSpPr>
      <xdr:spPr>
        <a:xfrm>
          <a:off x="15430500" y="1353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84946</xdr:rowOff>
    </xdr:from>
    <xdr:ext cx="469744" cy="259045"/>
    <xdr:sp macro="" textlink="">
      <xdr:nvSpPr>
        <xdr:cNvPr id="638" name="テキスト ボックス 637"/>
        <xdr:cNvSpPr txBox="1"/>
      </xdr:nvSpPr>
      <xdr:spPr>
        <a:xfrm>
          <a:off x="15246427" y="13629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68295</xdr:rowOff>
    </xdr:from>
    <xdr:to>
      <xdr:col>21</xdr:col>
      <xdr:colOff>161925</xdr:colOff>
      <xdr:row>77</xdr:row>
      <xdr:rowOff>132956</xdr:rowOff>
    </xdr:to>
    <xdr:cxnSp macro="">
      <xdr:nvCxnSpPr>
        <xdr:cNvPr id="639" name="直線コネクタ 638"/>
        <xdr:cNvCxnSpPr/>
      </xdr:nvCxnSpPr>
      <xdr:spPr>
        <a:xfrm>
          <a:off x="13703300" y="12755595"/>
          <a:ext cx="889000" cy="57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87088</xdr:rowOff>
    </xdr:from>
    <xdr:to>
      <xdr:col>21</xdr:col>
      <xdr:colOff>212725</xdr:colOff>
      <xdr:row>79</xdr:row>
      <xdr:rowOff>17238</xdr:rowOff>
    </xdr:to>
    <xdr:sp macro="" textlink="">
      <xdr:nvSpPr>
        <xdr:cNvPr id="640" name="フローチャート : 判断 639"/>
        <xdr:cNvSpPr/>
      </xdr:nvSpPr>
      <xdr:spPr>
        <a:xfrm>
          <a:off x="14541500" y="1346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8365</xdr:rowOff>
    </xdr:from>
    <xdr:ext cx="469744" cy="259045"/>
    <xdr:sp macro="" textlink="">
      <xdr:nvSpPr>
        <xdr:cNvPr id="641" name="テキスト ボックス 640"/>
        <xdr:cNvSpPr txBox="1"/>
      </xdr:nvSpPr>
      <xdr:spPr>
        <a:xfrm>
          <a:off x="14357427" y="1355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71986</xdr:rowOff>
    </xdr:from>
    <xdr:to>
      <xdr:col>19</xdr:col>
      <xdr:colOff>644525</xdr:colOff>
      <xdr:row>74</xdr:row>
      <xdr:rowOff>68295</xdr:rowOff>
    </xdr:to>
    <xdr:cxnSp macro="">
      <xdr:nvCxnSpPr>
        <xdr:cNvPr id="642" name="直線コネクタ 641"/>
        <xdr:cNvCxnSpPr/>
      </xdr:nvCxnSpPr>
      <xdr:spPr>
        <a:xfrm>
          <a:off x="12814300" y="12416386"/>
          <a:ext cx="889000" cy="33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90385</xdr:rowOff>
    </xdr:from>
    <xdr:to>
      <xdr:col>20</xdr:col>
      <xdr:colOff>9525</xdr:colOff>
      <xdr:row>79</xdr:row>
      <xdr:rowOff>20535</xdr:rowOff>
    </xdr:to>
    <xdr:sp macro="" textlink="">
      <xdr:nvSpPr>
        <xdr:cNvPr id="643" name="フローチャート : 判断 642"/>
        <xdr:cNvSpPr/>
      </xdr:nvSpPr>
      <xdr:spPr>
        <a:xfrm>
          <a:off x="13652500" y="134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11662</xdr:rowOff>
    </xdr:from>
    <xdr:ext cx="469744" cy="259045"/>
    <xdr:sp macro="" textlink="">
      <xdr:nvSpPr>
        <xdr:cNvPr id="644" name="テキスト ボックス 643"/>
        <xdr:cNvSpPr txBox="1"/>
      </xdr:nvSpPr>
      <xdr:spPr>
        <a:xfrm>
          <a:off x="13468427" y="1355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36567</xdr:rowOff>
    </xdr:from>
    <xdr:to>
      <xdr:col>18</xdr:col>
      <xdr:colOff>492125</xdr:colOff>
      <xdr:row>78</xdr:row>
      <xdr:rowOff>138167</xdr:rowOff>
    </xdr:to>
    <xdr:sp macro="" textlink="">
      <xdr:nvSpPr>
        <xdr:cNvPr id="645" name="フローチャート : 判断 644"/>
        <xdr:cNvSpPr/>
      </xdr:nvSpPr>
      <xdr:spPr>
        <a:xfrm>
          <a:off x="12763500" y="1340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129294</xdr:rowOff>
    </xdr:from>
    <xdr:ext cx="534377" cy="259045"/>
    <xdr:sp macro="" textlink="">
      <xdr:nvSpPr>
        <xdr:cNvPr id="646" name="テキスト ボックス 645"/>
        <xdr:cNvSpPr txBox="1"/>
      </xdr:nvSpPr>
      <xdr:spPr>
        <a:xfrm>
          <a:off x="12547111" y="1350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93799</xdr:rowOff>
    </xdr:from>
    <xdr:to>
      <xdr:col>23</xdr:col>
      <xdr:colOff>568325</xdr:colOff>
      <xdr:row>79</xdr:row>
      <xdr:rowOff>23949</xdr:rowOff>
    </xdr:to>
    <xdr:sp macro="" textlink="">
      <xdr:nvSpPr>
        <xdr:cNvPr id="652" name="円/楕円 651"/>
        <xdr:cNvSpPr/>
      </xdr:nvSpPr>
      <xdr:spPr>
        <a:xfrm>
          <a:off x="16268700" y="1346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53176</xdr:rowOff>
    </xdr:from>
    <xdr:ext cx="469744" cy="259045"/>
    <xdr:sp macro="" textlink="">
      <xdr:nvSpPr>
        <xdr:cNvPr id="653" name="災害復旧費該当値テキスト"/>
        <xdr:cNvSpPr txBox="1"/>
      </xdr:nvSpPr>
      <xdr:spPr>
        <a:xfrm>
          <a:off x="16370300" y="1325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7,700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27293</xdr:rowOff>
    </xdr:from>
    <xdr:to>
      <xdr:col>22</xdr:col>
      <xdr:colOff>415925</xdr:colOff>
      <xdr:row>78</xdr:row>
      <xdr:rowOff>128893</xdr:rowOff>
    </xdr:to>
    <xdr:sp macro="" textlink="">
      <xdr:nvSpPr>
        <xdr:cNvPr id="654" name="円/楕円 653"/>
        <xdr:cNvSpPr/>
      </xdr:nvSpPr>
      <xdr:spPr>
        <a:xfrm>
          <a:off x="15430500" y="1340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145420</xdr:rowOff>
    </xdr:from>
    <xdr:ext cx="534377" cy="259045"/>
    <xdr:sp macro="" textlink="">
      <xdr:nvSpPr>
        <xdr:cNvPr id="655" name="テキスト ボックス 654"/>
        <xdr:cNvSpPr txBox="1"/>
      </xdr:nvSpPr>
      <xdr:spPr>
        <a:xfrm>
          <a:off x="15214111" y="1317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11,773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82156</xdr:rowOff>
    </xdr:from>
    <xdr:to>
      <xdr:col>21</xdr:col>
      <xdr:colOff>212725</xdr:colOff>
      <xdr:row>78</xdr:row>
      <xdr:rowOff>12306</xdr:rowOff>
    </xdr:to>
    <xdr:sp macro="" textlink="">
      <xdr:nvSpPr>
        <xdr:cNvPr id="656" name="円/楕円 655"/>
        <xdr:cNvSpPr/>
      </xdr:nvSpPr>
      <xdr:spPr>
        <a:xfrm>
          <a:off x="14541500" y="132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28833</xdr:rowOff>
    </xdr:from>
    <xdr:ext cx="534377" cy="259045"/>
    <xdr:sp macro="" textlink="">
      <xdr:nvSpPr>
        <xdr:cNvPr id="657" name="テキスト ボックス 656"/>
        <xdr:cNvSpPr txBox="1"/>
      </xdr:nvSpPr>
      <xdr:spPr>
        <a:xfrm>
          <a:off x="14325111" y="1305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18,913</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17495</xdr:rowOff>
    </xdr:from>
    <xdr:to>
      <xdr:col>20</xdr:col>
      <xdr:colOff>9525</xdr:colOff>
      <xdr:row>74</xdr:row>
      <xdr:rowOff>119095</xdr:rowOff>
    </xdr:to>
    <xdr:sp macro="" textlink="">
      <xdr:nvSpPr>
        <xdr:cNvPr id="658" name="円/楕円 657"/>
        <xdr:cNvSpPr/>
      </xdr:nvSpPr>
      <xdr:spPr>
        <a:xfrm>
          <a:off x="13652500" y="1270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135622</xdr:rowOff>
    </xdr:from>
    <xdr:ext cx="534377" cy="259045"/>
    <xdr:sp macro="" textlink="">
      <xdr:nvSpPr>
        <xdr:cNvPr id="659" name="テキスト ボックス 658"/>
        <xdr:cNvSpPr txBox="1"/>
      </xdr:nvSpPr>
      <xdr:spPr>
        <a:xfrm>
          <a:off x="13436111" y="1248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54,373</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21186</xdr:rowOff>
    </xdr:from>
    <xdr:to>
      <xdr:col>18</xdr:col>
      <xdr:colOff>492125</xdr:colOff>
      <xdr:row>72</xdr:row>
      <xdr:rowOff>122786</xdr:rowOff>
    </xdr:to>
    <xdr:sp macro="" textlink="">
      <xdr:nvSpPr>
        <xdr:cNvPr id="660" name="円/楕円 659"/>
        <xdr:cNvSpPr/>
      </xdr:nvSpPr>
      <xdr:spPr>
        <a:xfrm>
          <a:off x="12763500" y="1236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139313</xdr:rowOff>
    </xdr:from>
    <xdr:ext cx="534377" cy="259045"/>
    <xdr:sp macro="" textlink="">
      <xdr:nvSpPr>
        <xdr:cNvPr id="661" name="テキスト ボックス 660"/>
        <xdr:cNvSpPr txBox="1"/>
      </xdr:nvSpPr>
      <xdr:spPr>
        <a:xfrm>
          <a:off x="12547111" y="1214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75,147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39,012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81491</xdr:rowOff>
    </xdr:from>
    <xdr:to>
      <xdr:col>23</xdr:col>
      <xdr:colOff>516889</xdr:colOff>
      <xdr:row>98</xdr:row>
      <xdr:rowOff>45608</xdr:rowOff>
    </xdr:to>
    <xdr:cxnSp macro="">
      <xdr:nvCxnSpPr>
        <xdr:cNvPr id="685" name="直線コネクタ 684"/>
        <xdr:cNvCxnSpPr/>
      </xdr:nvCxnSpPr>
      <xdr:spPr>
        <a:xfrm flipV="1">
          <a:off x="16317595" y="15683441"/>
          <a:ext cx="1269" cy="116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49435</xdr:rowOff>
    </xdr:from>
    <xdr:ext cx="534377" cy="259045"/>
    <xdr:sp macro="" textlink="">
      <xdr:nvSpPr>
        <xdr:cNvPr id="686" name="公債費最小値テキスト"/>
        <xdr:cNvSpPr txBox="1"/>
      </xdr:nvSpPr>
      <xdr:spPr>
        <a:xfrm>
          <a:off x="16370300" y="1685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22,348</a:t>
          </a:r>
          <a:endParaRPr kumimoji="1" lang="ja-JP" altLang="en-US" sz="1000" b="1">
            <a:latin typeface="ＭＳ Ｐゴシック"/>
          </a:endParaRPr>
        </a:p>
      </xdr:txBody>
    </xdr:sp>
    <xdr:clientData/>
  </xdr:oneCellAnchor>
  <xdr:twoCellAnchor>
    <xdr:from>
      <xdr:col>23</xdr:col>
      <xdr:colOff>428625</xdr:colOff>
      <xdr:row>98</xdr:row>
      <xdr:rowOff>45608</xdr:rowOff>
    </xdr:from>
    <xdr:to>
      <xdr:col>23</xdr:col>
      <xdr:colOff>606425</xdr:colOff>
      <xdr:row>98</xdr:row>
      <xdr:rowOff>45608</xdr:rowOff>
    </xdr:to>
    <xdr:cxnSp macro="">
      <xdr:nvCxnSpPr>
        <xdr:cNvPr id="687" name="直線コネクタ 686"/>
        <xdr:cNvCxnSpPr/>
      </xdr:nvCxnSpPr>
      <xdr:spPr>
        <a:xfrm>
          <a:off x="16230600" y="1684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28168</xdr:rowOff>
    </xdr:from>
    <xdr:ext cx="599010" cy="259045"/>
    <xdr:sp macro="" textlink="">
      <xdr:nvSpPr>
        <xdr:cNvPr id="688" name="公債費最大値テキスト"/>
        <xdr:cNvSpPr txBox="1"/>
      </xdr:nvSpPr>
      <xdr:spPr>
        <a:xfrm>
          <a:off x="16370300" y="15458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175,139</a:t>
          </a:r>
          <a:endParaRPr kumimoji="1" lang="ja-JP" altLang="en-US" sz="1000" b="1">
            <a:latin typeface="ＭＳ Ｐゴシック"/>
          </a:endParaRPr>
        </a:p>
      </xdr:txBody>
    </xdr:sp>
    <xdr:clientData/>
  </xdr:oneCellAnchor>
  <xdr:twoCellAnchor>
    <xdr:from>
      <xdr:col>23</xdr:col>
      <xdr:colOff>428625</xdr:colOff>
      <xdr:row>91</xdr:row>
      <xdr:rowOff>81491</xdr:rowOff>
    </xdr:from>
    <xdr:to>
      <xdr:col>23</xdr:col>
      <xdr:colOff>606425</xdr:colOff>
      <xdr:row>91</xdr:row>
      <xdr:rowOff>81491</xdr:rowOff>
    </xdr:to>
    <xdr:cxnSp macro="">
      <xdr:nvCxnSpPr>
        <xdr:cNvPr id="689" name="直線コネクタ 688"/>
        <xdr:cNvCxnSpPr/>
      </xdr:nvCxnSpPr>
      <xdr:spPr>
        <a:xfrm>
          <a:off x="16230600" y="15683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76005</xdr:rowOff>
    </xdr:from>
    <xdr:to>
      <xdr:col>23</xdr:col>
      <xdr:colOff>517525</xdr:colOff>
      <xdr:row>95</xdr:row>
      <xdr:rowOff>162339</xdr:rowOff>
    </xdr:to>
    <xdr:cxnSp macro="">
      <xdr:nvCxnSpPr>
        <xdr:cNvPr id="690" name="直線コネクタ 689"/>
        <xdr:cNvCxnSpPr/>
      </xdr:nvCxnSpPr>
      <xdr:spPr>
        <a:xfrm>
          <a:off x="15481300" y="16363755"/>
          <a:ext cx="838200" cy="8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28077</xdr:rowOff>
    </xdr:from>
    <xdr:ext cx="534377" cy="259045"/>
    <xdr:sp macro="" textlink="">
      <xdr:nvSpPr>
        <xdr:cNvPr id="691" name="公債費平均値テキスト"/>
        <xdr:cNvSpPr txBox="1"/>
      </xdr:nvSpPr>
      <xdr:spPr>
        <a:xfrm>
          <a:off x="16370300" y="1648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60,151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49650</xdr:rowOff>
    </xdr:from>
    <xdr:to>
      <xdr:col>23</xdr:col>
      <xdr:colOff>568325</xdr:colOff>
      <xdr:row>96</xdr:row>
      <xdr:rowOff>151250</xdr:rowOff>
    </xdr:to>
    <xdr:sp macro="" textlink="">
      <xdr:nvSpPr>
        <xdr:cNvPr id="692" name="フローチャート : 判断 691"/>
        <xdr:cNvSpPr/>
      </xdr:nvSpPr>
      <xdr:spPr>
        <a:xfrm>
          <a:off x="16268700" y="1650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17002</xdr:rowOff>
    </xdr:from>
    <xdr:to>
      <xdr:col>22</xdr:col>
      <xdr:colOff>365125</xdr:colOff>
      <xdr:row>95</xdr:row>
      <xdr:rowOff>76005</xdr:rowOff>
    </xdr:to>
    <xdr:cxnSp macro="">
      <xdr:nvCxnSpPr>
        <xdr:cNvPr id="693" name="直線コネクタ 692"/>
        <xdr:cNvCxnSpPr/>
      </xdr:nvCxnSpPr>
      <xdr:spPr>
        <a:xfrm>
          <a:off x="14592300" y="16304752"/>
          <a:ext cx="889000" cy="5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92275</xdr:rowOff>
    </xdr:from>
    <xdr:to>
      <xdr:col>22</xdr:col>
      <xdr:colOff>415925</xdr:colOff>
      <xdr:row>97</xdr:row>
      <xdr:rowOff>22425</xdr:rowOff>
    </xdr:to>
    <xdr:sp macro="" textlink="">
      <xdr:nvSpPr>
        <xdr:cNvPr id="694" name="フローチャート : 判断 693"/>
        <xdr:cNvSpPr/>
      </xdr:nvSpPr>
      <xdr:spPr>
        <a:xfrm>
          <a:off x="15430500" y="165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13552</xdr:rowOff>
    </xdr:from>
    <xdr:ext cx="534377" cy="259045"/>
    <xdr:sp macro="" textlink="">
      <xdr:nvSpPr>
        <xdr:cNvPr id="695" name="テキスト ボックス 694"/>
        <xdr:cNvSpPr txBox="1"/>
      </xdr:nvSpPr>
      <xdr:spPr>
        <a:xfrm>
          <a:off x="15214111" y="1664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17002</xdr:rowOff>
    </xdr:from>
    <xdr:to>
      <xdr:col>21</xdr:col>
      <xdr:colOff>161925</xdr:colOff>
      <xdr:row>95</xdr:row>
      <xdr:rowOff>86306</xdr:rowOff>
    </xdr:to>
    <xdr:cxnSp macro="">
      <xdr:nvCxnSpPr>
        <xdr:cNvPr id="696" name="直線コネクタ 695"/>
        <xdr:cNvCxnSpPr/>
      </xdr:nvCxnSpPr>
      <xdr:spPr>
        <a:xfrm flipV="1">
          <a:off x="13703300" y="16304752"/>
          <a:ext cx="889000" cy="6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162638</xdr:rowOff>
    </xdr:from>
    <xdr:to>
      <xdr:col>21</xdr:col>
      <xdr:colOff>212725</xdr:colOff>
      <xdr:row>96</xdr:row>
      <xdr:rowOff>92788</xdr:rowOff>
    </xdr:to>
    <xdr:sp macro="" textlink="">
      <xdr:nvSpPr>
        <xdr:cNvPr id="697" name="フローチャート : 判断 696"/>
        <xdr:cNvSpPr/>
      </xdr:nvSpPr>
      <xdr:spPr>
        <a:xfrm>
          <a:off x="14541500" y="164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83915</xdr:rowOff>
    </xdr:from>
    <xdr:ext cx="534377" cy="259045"/>
    <xdr:sp macro="" textlink="">
      <xdr:nvSpPr>
        <xdr:cNvPr id="698" name="テキスト ボックス 697"/>
        <xdr:cNvSpPr txBox="1"/>
      </xdr:nvSpPr>
      <xdr:spPr>
        <a:xfrm>
          <a:off x="14325111" y="165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86306</xdr:rowOff>
    </xdr:from>
    <xdr:to>
      <xdr:col>19</xdr:col>
      <xdr:colOff>644525</xdr:colOff>
      <xdr:row>95</xdr:row>
      <xdr:rowOff>137703</xdr:rowOff>
    </xdr:to>
    <xdr:cxnSp macro="">
      <xdr:nvCxnSpPr>
        <xdr:cNvPr id="699" name="直線コネクタ 698"/>
        <xdr:cNvCxnSpPr/>
      </xdr:nvCxnSpPr>
      <xdr:spPr>
        <a:xfrm flipV="1">
          <a:off x="12814300" y="16374056"/>
          <a:ext cx="889000" cy="5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158638</xdr:rowOff>
    </xdr:from>
    <xdr:to>
      <xdr:col>20</xdr:col>
      <xdr:colOff>9525</xdr:colOff>
      <xdr:row>96</xdr:row>
      <xdr:rowOff>88788</xdr:rowOff>
    </xdr:to>
    <xdr:sp macro="" textlink="">
      <xdr:nvSpPr>
        <xdr:cNvPr id="700" name="フローチャート : 判断 699"/>
        <xdr:cNvSpPr/>
      </xdr:nvSpPr>
      <xdr:spPr>
        <a:xfrm>
          <a:off x="13652500" y="1644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79915</xdr:rowOff>
    </xdr:from>
    <xdr:ext cx="534377" cy="259045"/>
    <xdr:sp macro="" textlink="">
      <xdr:nvSpPr>
        <xdr:cNvPr id="701" name="テキスト ボックス 700"/>
        <xdr:cNvSpPr txBox="1"/>
      </xdr:nvSpPr>
      <xdr:spPr>
        <a:xfrm>
          <a:off x="13436111" y="1653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157145</xdr:rowOff>
    </xdr:from>
    <xdr:to>
      <xdr:col>18</xdr:col>
      <xdr:colOff>492125</xdr:colOff>
      <xdr:row>96</xdr:row>
      <xdr:rowOff>87295</xdr:rowOff>
    </xdr:to>
    <xdr:sp macro="" textlink="">
      <xdr:nvSpPr>
        <xdr:cNvPr id="702" name="フローチャート : 判断 701"/>
        <xdr:cNvSpPr/>
      </xdr:nvSpPr>
      <xdr:spPr>
        <a:xfrm>
          <a:off x="12763500" y="164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78422</xdr:rowOff>
    </xdr:from>
    <xdr:ext cx="534377" cy="259045"/>
    <xdr:sp macro="" textlink="">
      <xdr:nvSpPr>
        <xdr:cNvPr id="703" name="テキスト ボックス 702"/>
        <xdr:cNvSpPr txBox="1"/>
      </xdr:nvSpPr>
      <xdr:spPr>
        <a:xfrm>
          <a:off x="12547111" y="1653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111539</xdr:rowOff>
    </xdr:from>
    <xdr:to>
      <xdr:col>23</xdr:col>
      <xdr:colOff>568325</xdr:colOff>
      <xdr:row>96</xdr:row>
      <xdr:rowOff>41689</xdr:rowOff>
    </xdr:to>
    <xdr:sp macro="" textlink="">
      <xdr:nvSpPr>
        <xdr:cNvPr id="709" name="円/楕円 708"/>
        <xdr:cNvSpPr/>
      </xdr:nvSpPr>
      <xdr:spPr>
        <a:xfrm>
          <a:off x="16268700" y="1639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134416</xdr:rowOff>
    </xdr:from>
    <xdr:ext cx="534377" cy="259045"/>
    <xdr:sp macro="" textlink="">
      <xdr:nvSpPr>
        <xdr:cNvPr id="710" name="公債費該当値テキスト"/>
        <xdr:cNvSpPr txBox="1"/>
      </xdr:nvSpPr>
      <xdr:spPr>
        <a:xfrm>
          <a:off x="16370300" y="1625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74,529</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25205</xdr:rowOff>
    </xdr:from>
    <xdr:to>
      <xdr:col>22</xdr:col>
      <xdr:colOff>415925</xdr:colOff>
      <xdr:row>95</xdr:row>
      <xdr:rowOff>126805</xdr:rowOff>
    </xdr:to>
    <xdr:sp macro="" textlink="">
      <xdr:nvSpPr>
        <xdr:cNvPr id="711" name="円/楕円 710"/>
        <xdr:cNvSpPr/>
      </xdr:nvSpPr>
      <xdr:spPr>
        <a:xfrm>
          <a:off x="15430500" y="163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143332</xdr:rowOff>
    </xdr:from>
    <xdr:ext cx="534377" cy="259045"/>
    <xdr:sp macro="" textlink="">
      <xdr:nvSpPr>
        <xdr:cNvPr id="712" name="テキスト ボックス 711"/>
        <xdr:cNvSpPr txBox="1"/>
      </xdr:nvSpPr>
      <xdr:spPr>
        <a:xfrm>
          <a:off x="15214111" y="1608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85,859</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137652</xdr:rowOff>
    </xdr:from>
    <xdr:to>
      <xdr:col>21</xdr:col>
      <xdr:colOff>212725</xdr:colOff>
      <xdr:row>95</xdr:row>
      <xdr:rowOff>67802</xdr:rowOff>
    </xdr:to>
    <xdr:sp macro="" textlink="">
      <xdr:nvSpPr>
        <xdr:cNvPr id="713" name="円/楕円 712"/>
        <xdr:cNvSpPr/>
      </xdr:nvSpPr>
      <xdr:spPr>
        <a:xfrm>
          <a:off x="14541500" y="1625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84329</xdr:rowOff>
    </xdr:from>
    <xdr:ext cx="534377" cy="259045"/>
    <xdr:sp macro="" textlink="">
      <xdr:nvSpPr>
        <xdr:cNvPr id="714" name="テキスト ボックス 713"/>
        <xdr:cNvSpPr txBox="1"/>
      </xdr:nvSpPr>
      <xdr:spPr>
        <a:xfrm>
          <a:off x="14325111" y="1602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93,602</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35506</xdr:rowOff>
    </xdr:from>
    <xdr:to>
      <xdr:col>20</xdr:col>
      <xdr:colOff>9525</xdr:colOff>
      <xdr:row>95</xdr:row>
      <xdr:rowOff>137106</xdr:rowOff>
    </xdr:to>
    <xdr:sp macro="" textlink="">
      <xdr:nvSpPr>
        <xdr:cNvPr id="715" name="円/楕円 714"/>
        <xdr:cNvSpPr/>
      </xdr:nvSpPr>
      <xdr:spPr>
        <a:xfrm>
          <a:off x="13652500" y="1632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153633</xdr:rowOff>
    </xdr:from>
    <xdr:ext cx="534377" cy="259045"/>
    <xdr:sp macro="" textlink="">
      <xdr:nvSpPr>
        <xdr:cNvPr id="716" name="テキスト ボックス 715"/>
        <xdr:cNvSpPr txBox="1"/>
      </xdr:nvSpPr>
      <xdr:spPr>
        <a:xfrm>
          <a:off x="13436111" y="1609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84,507</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86903</xdr:rowOff>
    </xdr:from>
    <xdr:to>
      <xdr:col>18</xdr:col>
      <xdr:colOff>492125</xdr:colOff>
      <xdr:row>96</xdr:row>
      <xdr:rowOff>17053</xdr:rowOff>
    </xdr:to>
    <xdr:sp macro="" textlink="">
      <xdr:nvSpPr>
        <xdr:cNvPr id="717" name="円/楕円 716"/>
        <xdr:cNvSpPr/>
      </xdr:nvSpPr>
      <xdr:spPr>
        <a:xfrm>
          <a:off x="12763500" y="1637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33580</xdr:rowOff>
    </xdr:from>
    <xdr:ext cx="534377" cy="259045"/>
    <xdr:sp macro="" textlink="">
      <xdr:nvSpPr>
        <xdr:cNvPr id="718" name="テキスト ボックス 717"/>
        <xdr:cNvSpPr txBox="1"/>
      </xdr:nvSpPr>
      <xdr:spPr>
        <a:xfrm>
          <a:off x="12547111" y="1614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77,762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89027</xdr:rowOff>
    </xdr:from>
    <xdr:to>
      <xdr:col>32</xdr:col>
      <xdr:colOff>186689</xdr:colOff>
      <xdr:row>39</xdr:row>
      <xdr:rowOff>44450</xdr:rowOff>
    </xdr:to>
    <xdr:cxnSp macro="">
      <xdr:nvCxnSpPr>
        <xdr:cNvPr id="742" name="直線コネクタ 741"/>
        <xdr:cNvCxnSpPr/>
      </xdr:nvCxnSpPr>
      <xdr:spPr>
        <a:xfrm flipV="1">
          <a:off x="22159595" y="5232527"/>
          <a:ext cx="1269" cy="149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57548</xdr:rowOff>
    </xdr:from>
    <xdr:ext cx="249299" cy="259045"/>
    <xdr:sp macro="" textlink="">
      <xdr:nvSpPr>
        <xdr:cNvPr id="743" name="諸支出金最小値テキスト"/>
        <xdr:cNvSpPr txBox="1"/>
      </xdr:nvSpPr>
      <xdr:spPr>
        <a:xfrm>
          <a:off x="22212300" y="6744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35704</xdr:rowOff>
    </xdr:from>
    <xdr:ext cx="469744" cy="259045"/>
    <xdr:sp macro="" textlink="">
      <xdr:nvSpPr>
        <xdr:cNvPr id="745" name="諸支出金最大値テキスト"/>
        <xdr:cNvSpPr txBox="1"/>
      </xdr:nvSpPr>
      <xdr:spPr>
        <a:xfrm>
          <a:off x="22212300" y="5007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3,933</a:t>
          </a:r>
          <a:endParaRPr kumimoji="1" lang="ja-JP" altLang="en-US" sz="1000" b="1">
            <a:latin typeface="ＭＳ Ｐゴシック"/>
          </a:endParaRPr>
        </a:p>
      </xdr:txBody>
    </xdr:sp>
    <xdr:clientData/>
  </xdr:oneCellAnchor>
  <xdr:twoCellAnchor>
    <xdr:from>
      <xdr:col>32</xdr:col>
      <xdr:colOff>98425</xdr:colOff>
      <xdr:row>30</xdr:row>
      <xdr:rowOff>89027</xdr:rowOff>
    </xdr:from>
    <xdr:to>
      <xdr:col>32</xdr:col>
      <xdr:colOff>276225</xdr:colOff>
      <xdr:row>30</xdr:row>
      <xdr:rowOff>89027</xdr:rowOff>
    </xdr:to>
    <xdr:cxnSp macro="">
      <xdr:nvCxnSpPr>
        <xdr:cNvPr id="746" name="直線コネクタ 745"/>
        <xdr:cNvCxnSpPr/>
      </xdr:nvCxnSpPr>
      <xdr:spPr>
        <a:xfrm>
          <a:off x="22072600" y="523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146448</xdr:rowOff>
    </xdr:from>
    <xdr:ext cx="378565" cy="259045"/>
    <xdr:sp macro="" textlink="">
      <xdr:nvSpPr>
        <xdr:cNvPr id="748" name="諸支出金平均値テキスト"/>
        <xdr:cNvSpPr txBox="1"/>
      </xdr:nvSpPr>
      <xdr:spPr>
        <a:xfrm>
          <a:off x="22212300" y="6490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123571</xdr:rowOff>
    </xdr:from>
    <xdr:to>
      <xdr:col>32</xdr:col>
      <xdr:colOff>238125</xdr:colOff>
      <xdr:row>39</xdr:row>
      <xdr:rowOff>53721</xdr:rowOff>
    </xdr:to>
    <xdr:sp macro="" textlink="">
      <xdr:nvSpPr>
        <xdr:cNvPr id="749" name="フローチャート : 判断 748"/>
        <xdr:cNvSpPr/>
      </xdr:nvSpPr>
      <xdr:spPr>
        <a:xfrm>
          <a:off x="22110700" y="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144526</xdr:rowOff>
    </xdr:from>
    <xdr:to>
      <xdr:col>31</xdr:col>
      <xdr:colOff>85725</xdr:colOff>
      <xdr:row>39</xdr:row>
      <xdr:rowOff>74676</xdr:rowOff>
    </xdr:to>
    <xdr:sp macro="" textlink="">
      <xdr:nvSpPr>
        <xdr:cNvPr id="751" name="フローチャート : 判断 750"/>
        <xdr:cNvSpPr/>
      </xdr:nvSpPr>
      <xdr:spPr>
        <a:xfrm>
          <a:off x="21272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91203</xdr:rowOff>
    </xdr:from>
    <xdr:ext cx="313932" cy="259045"/>
    <xdr:sp macro="" textlink="">
      <xdr:nvSpPr>
        <xdr:cNvPr id="752" name="テキスト ボックス 751"/>
        <xdr:cNvSpPr txBox="1"/>
      </xdr:nvSpPr>
      <xdr:spPr>
        <a:xfrm>
          <a:off x="21166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72898</xdr:rowOff>
    </xdr:from>
    <xdr:to>
      <xdr:col>29</xdr:col>
      <xdr:colOff>568325</xdr:colOff>
      <xdr:row>39</xdr:row>
      <xdr:rowOff>3048</xdr:rowOff>
    </xdr:to>
    <xdr:sp macro="" textlink="">
      <xdr:nvSpPr>
        <xdr:cNvPr id="754" name="フローチャート : 判断 753"/>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19575</xdr:rowOff>
    </xdr:from>
    <xdr:ext cx="378565" cy="259045"/>
    <xdr:sp macro="" textlink="">
      <xdr:nvSpPr>
        <xdr:cNvPr id="755" name="テキスト ボックス 754"/>
        <xdr:cNvSpPr txBox="1"/>
      </xdr:nvSpPr>
      <xdr:spPr>
        <a:xfrm>
          <a:off x="20245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88138</xdr:rowOff>
    </xdr:from>
    <xdr:to>
      <xdr:col>28</xdr:col>
      <xdr:colOff>365125</xdr:colOff>
      <xdr:row>38</xdr:row>
      <xdr:rowOff>18288</xdr:rowOff>
    </xdr:to>
    <xdr:sp macro="" textlink="">
      <xdr:nvSpPr>
        <xdr:cNvPr id="757" name="フローチャート : 判断 756"/>
        <xdr:cNvSpPr/>
      </xdr:nvSpPr>
      <xdr:spPr>
        <a:xfrm>
          <a:off x="19494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34815</xdr:rowOff>
    </xdr:from>
    <xdr:ext cx="378565" cy="259045"/>
    <xdr:sp macro="" textlink="">
      <xdr:nvSpPr>
        <xdr:cNvPr id="758" name="テキスト ボックス 757"/>
        <xdr:cNvSpPr txBox="1"/>
      </xdr:nvSpPr>
      <xdr:spPr>
        <a:xfrm>
          <a:off x="19356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144907</xdr:rowOff>
    </xdr:from>
    <xdr:to>
      <xdr:col>27</xdr:col>
      <xdr:colOff>161925</xdr:colOff>
      <xdr:row>38</xdr:row>
      <xdr:rowOff>75057</xdr:rowOff>
    </xdr:to>
    <xdr:sp macro="" textlink="">
      <xdr:nvSpPr>
        <xdr:cNvPr id="759" name="フローチャート : 判断 758"/>
        <xdr:cNvSpPr/>
      </xdr:nvSpPr>
      <xdr:spPr>
        <a:xfrm>
          <a:off x="18605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91584</xdr:rowOff>
    </xdr:from>
    <xdr:ext cx="378565" cy="259045"/>
    <xdr:sp macro="" textlink="">
      <xdr:nvSpPr>
        <xdr:cNvPr id="760" name="テキスト ボックス 759"/>
        <xdr:cNvSpPr txBox="1"/>
      </xdr:nvSpPr>
      <xdr:spPr>
        <a:xfrm>
          <a:off x="18467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6" name="円/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101998</xdr:rowOff>
    </xdr:from>
    <xdr:ext cx="249299" cy="259045"/>
    <xdr:sp macro="" textlink="">
      <xdr:nvSpPr>
        <xdr:cNvPr id="767" name="諸支出金該当値テキスト"/>
        <xdr:cNvSpPr txBox="1"/>
      </xdr:nvSpPr>
      <xdr:spPr>
        <a:xfrm>
          <a:off x="22212300" y="6617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8" name="円/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9" name="テキスト ボックス 76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0" name="円/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1" name="テキスト ボックス 77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2" name="円/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3" name="テキスト ボックス 77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4" name="円/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5" name="テキスト ボックス 77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6" name="直線コネクタ 78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7" name="テキスト ボックス 78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8" name="直線コネクタ 78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9" name="テキスト ボックス 788"/>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0" name="直線コネクタ 78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52</xdr:row>
      <xdr:rowOff>111777</xdr:rowOff>
    </xdr:from>
    <xdr:ext cx="312906" cy="259045"/>
    <xdr:sp macro="" textlink="">
      <xdr:nvSpPr>
        <xdr:cNvPr id="791" name="テキスト ボックス 790"/>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2" name="直線コネクタ 79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168927</xdr:rowOff>
    </xdr:from>
    <xdr:ext cx="312906" cy="259045"/>
    <xdr:sp macro="" textlink="">
      <xdr:nvSpPr>
        <xdr:cNvPr id="793" name="テキスト ボックス 792"/>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5" name="テキスト ボックス 794"/>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7" name="直線コネクタ 796"/>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8"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9" name="直線コネクタ 79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800"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1" name="直線コネクタ 80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2" name="直線コネクタ 801"/>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3"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4" name="フローチャート : 判断 803"/>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5" name="直線コネクタ 804"/>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6" name="フローチャート : 判断 805"/>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7" name="テキスト ボックス 806"/>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8" name="直線コネクタ 807"/>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49</xdr:row>
      <xdr:rowOff>123190</xdr:rowOff>
    </xdr:from>
    <xdr:to>
      <xdr:col>29</xdr:col>
      <xdr:colOff>568325</xdr:colOff>
      <xdr:row>50</xdr:row>
      <xdr:rowOff>53340</xdr:rowOff>
    </xdr:to>
    <xdr:sp macro="" textlink="">
      <xdr:nvSpPr>
        <xdr:cNvPr id="809" name="フローチャート : 判断 808"/>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69867</xdr:rowOff>
    </xdr:from>
    <xdr:ext cx="313932" cy="259045"/>
    <xdr:sp macro="" textlink="">
      <xdr:nvSpPr>
        <xdr:cNvPr id="810" name="テキスト ボックス 809"/>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1" name="直線コネクタ 810"/>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51</xdr:row>
      <xdr:rowOff>100330</xdr:rowOff>
    </xdr:from>
    <xdr:to>
      <xdr:col>28</xdr:col>
      <xdr:colOff>365125</xdr:colOff>
      <xdr:row>52</xdr:row>
      <xdr:rowOff>30480</xdr:rowOff>
    </xdr:to>
    <xdr:sp macro="" textlink="">
      <xdr:nvSpPr>
        <xdr:cNvPr id="812" name="フローチャート : 判断 811"/>
        <xdr:cNvSpPr/>
      </xdr:nvSpPr>
      <xdr:spPr>
        <a:xfrm>
          <a:off x="19494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50</xdr:row>
      <xdr:rowOff>47007</xdr:rowOff>
    </xdr:from>
    <xdr:ext cx="313932" cy="259045"/>
    <xdr:sp macro="" textlink="">
      <xdr:nvSpPr>
        <xdr:cNvPr id="813" name="テキスト ボックス 812"/>
        <xdr:cNvSpPr txBox="1"/>
      </xdr:nvSpPr>
      <xdr:spPr>
        <a:xfrm>
          <a:off x="19388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43180</xdr:rowOff>
    </xdr:from>
    <xdr:to>
      <xdr:col>27</xdr:col>
      <xdr:colOff>161925</xdr:colOff>
      <xdr:row>54</xdr:row>
      <xdr:rowOff>144780</xdr:rowOff>
    </xdr:to>
    <xdr:sp macro="" textlink="">
      <xdr:nvSpPr>
        <xdr:cNvPr id="814" name="フローチャート : 判断 813"/>
        <xdr:cNvSpPr/>
      </xdr:nvSpPr>
      <xdr:spPr>
        <a:xfrm>
          <a:off x="18605500" y="930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52</xdr:row>
      <xdr:rowOff>161307</xdr:rowOff>
    </xdr:from>
    <xdr:ext cx="313932" cy="259045"/>
    <xdr:sp macro="" textlink="">
      <xdr:nvSpPr>
        <xdr:cNvPr id="815" name="テキスト ボックス 814"/>
        <xdr:cNvSpPr txBox="1"/>
      </xdr:nvSpPr>
      <xdr:spPr>
        <a:xfrm>
          <a:off x="18499333" y="90767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1" name="円/楕円 820"/>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2"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3" name="円/楕円 822"/>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4" name="テキスト ボックス 823"/>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5" name="円/楕円 824"/>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26" name="テキスト ボックス 825"/>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7" name="円/楕円 826"/>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28" name="テキスト ボックス 827"/>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9" name="円/楕円 828"/>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30" name="テキスト ボックス 829"/>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総務費は、住民一人当たり</a:t>
          </a:r>
          <a:r>
            <a:rPr kumimoji="1" lang="en-US" altLang="ja-JP" sz="1300">
              <a:latin typeface="ＭＳ Ｐゴシック"/>
            </a:rPr>
            <a:t>122</a:t>
          </a:r>
          <a:r>
            <a:rPr kumimoji="1" lang="ja-JP" altLang="en-US" sz="1300">
              <a:latin typeface="ＭＳ Ｐゴシック"/>
            </a:rPr>
            <a:t>千円となっている。類似団体平均と比べ大きく上回っているが、</a:t>
          </a:r>
          <a:r>
            <a:rPr kumimoji="1" lang="en-US" altLang="ja-JP" sz="1300">
              <a:latin typeface="ＭＳ Ｐゴシック"/>
            </a:rPr>
            <a:t>28</a:t>
          </a:r>
          <a:r>
            <a:rPr kumimoji="1" lang="ja-JP" altLang="en-US" sz="1300">
              <a:latin typeface="ＭＳ Ｐゴシック"/>
            </a:rPr>
            <a:t>年度に「こどもは宝・未来への希望基金」を積み立てて、</a:t>
          </a:r>
          <a:r>
            <a:rPr kumimoji="1" lang="en-US" altLang="ja-JP" sz="1300">
              <a:latin typeface="ＭＳ Ｐゴシック"/>
            </a:rPr>
            <a:t>5</a:t>
          </a:r>
          <a:r>
            <a:rPr kumimoji="1" lang="ja-JP" altLang="en-US" sz="1300">
              <a:latin typeface="ＭＳ Ｐゴシック"/>
            </a:rPr>
            <a:t>年間にわたり子育て支援を手厚く実施するための財源を確保したことによるものである。</a:t>
          </a:r>
          <a:endParaRPr kumimoji="1" lang="en-US" altLang="ja-JP" sz="1300">
            <a:latin typeface="ＭＳ Ｐゴシック"/>
          </a:endParaRPr>
        </a:p>
        <a:p>
          <a:r>
            <a:rPr kumimoji="1" lang="ja-JP" altLang="en-US" sz="1300">
              <a:latin typeface="ＭＳ Ｐゴシック"/>
            </a:rPr>
            <a:t>　商工費は、住民一人当たり</a:t>
          </a:r>
          <a:r>
            <a:rPr kumimoji="1" lang="en-US" altLang="ja-JP" sz="1300">
              <a:latin typeface="ＭＳ Ｐゴシック"/>
            </a:rPr>
            <a:t>45</a:t>
          </a:r>
          <a:r>
            <a:rPr kumimoji="1" lang="ja-JP" altLang="en-US" sz="1300">
              <a:latin typeface="ＭＳ Ｐゴシック"/>
            </a:rPr>
            <a:t>千円となっている。類似団体平均と比べ高い水準で推移しているが、高速道路開通に伴い観光集客施設の整備を進めてきたもので、</a:t>
          </a:r>
          <a:r>
            <a:rPr kumimoji="1" lang="en-US" altLang="ja-JP" sz="1300">
              <a:latin typeface="ＭＳ Ｐゴシック"/>
            </a:rPr>
            <a:t>28</a:t>
          </a:r>
          <a:r>
            <a:rPr kumimoji="1" lang="ja-JP" altLang="en-US" sz="1300">
              <a:latin typeface="ＭＳ Ｐゴシック"/>
            </a:rPr>
            <a:t>年度は瀞流荘大規模改修が終了したことによるものである。</a:t>
          </a:r>
          <a:endParaRPr kumimoji="1" lang="en-US" altLang="ja-JP" sz="1300">
            <a:latin typeface="ＭＳ Ｐゴシック"/>
          </a:endParaRPr>
        </a:p>
        <a:p>
          <a:r>
            <a:rPr kumimoji="1" lang="ja-JP" altLang="en-US" sz="1300">
              <a:latin typeface="ＭＳ Ｐゴシック"/>
            </a:rPr>
            <a:t>　災害復旧費は、</a:t>
          </a:r>
          <a:r>
            <a:rPr kumimoji="1" lang="en-US" altLang="ja-JP" sz="1300">
              <a:latin typeface="ＭＳ Ｐゴシック"/>
            </a:rPr>
            <a:t>23</a:t>
          </a:r>
          <a:r>
            <a:rPr kumimoji="1" lang="ja-JP" altLang="en-US" sz="1300">
              <a:latin typeface="ＭＳ Ｐゴシック"/>
            </a:rPr>
            <a:t>年度の紀伊半島大水害による復旧工事を行った</a:t>
          </a:r>
          <a:r>
            <a:rPr kumimoji="1" lang="en-US" altLang="ja-JP" sz="1300">
              <a:latin typeface="ＭＳ Ｐゴシック"/>
            </a:rPr>
            <a:t>24</a:t>
          </a:r>
          <a:r>
            <a:rPr kumimoji="1" lang="ja-JP" altLang="en-US" sz="1300">
              <a:latin typeface="ＭＳ Ｐゴシック"/>
            </a:rPr>
            <a:t>年度をピークに年々減少傾向にある。</a:t>
          </a:r>
          <a:endParaRPr kumimoji="1" lang="en-US" altLang="ja-JP" sz="1300">
            <a:latin typeface="ＭＳ Ｐゴシック"/>
          </a:endParaRPr>
        </a:p>
        <a:p>
          <a:r>
            <a:rPr kumimoji="1" lang="ja-JP" altLang="en-US" sz="1300">
              <a:latin typeface="ＭＳ Ｐゴシック"/>
            </a:rPr>
            <a:t>　公債費は、住民一人当たり</a:t>
          </a:r>
          <a:r>
            <a:rPr kumimoji="1" lang="en-US" altLang="ja-JP" sz="1300">
              <a:latin typeface="ＭＳ Ｐゴシック"/>
            </a:rPr>
            <a:t>75</a:t>
          </a:r>
          <a:r>
            <a:rPr kumimoji="1" lang="ja-JP" altLang="en-US" sz="1300">
              <a:latin typeface="ＭＳ Ｐゴシック"/>
            </a:rPr>
            <a:t>千円となっている。上記の観光集客施設の整備や災害復旧事業により地方債を発行しており、今後公債費が増加傾向となることが見込まれるため、起債対象事業の適切な選択等、発行の抑制を継続的に行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三重県熊野市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年度は財政調整基金を取崩し「こどもは宝・未来への希望基金」の積み立てを行ったが、臨時財政対策債の発行等により、基金残高は増となり、財政調整基金残高の標準財政規模比について、</a:t>
          </a:r>
          <a:r>
            <a:rPr kumimoji="1" lang="en-US" altLang="ja-JP" sz="1400">
              <a:latin typeface="ＭＳ ゴシック" pitchFamily="49" charset="-128"/>
              <a:ea typeface="ＭＳ ゴシック" pitchFamily="49" charset="-128"/>
            </a:rPr>
            <a:t>50.31</a:t>
          </a:r>
          <a:r>
            <a:rPr kumimoji="1" lang="ja-JP" altLang="en-US" sz="1400">
              <a:latin typeface="ＭＳ ゴシック" pitchFamily="49" charset="-128"/>
              <a:ea typeface="ＭＳ ゴシック" pitchFamily="49" charset="-128"/>
            </a:rPr>
            <a:t>％と前年度から</a:t>
          </a:r>
          <a:r>
            <a:rPr kumimoji="1" lang="en-US" altLang="ja-JP" sz="1400">
              <a:latin typeface="ＭＳ ゴシック" pitchFamily="49" charset="-128"/>
              <a:ea typeface="ＭＳ ゴシック" pitchFamily="49" charset="-128"/>
            </a:rPr>
            <a:t>2.05</a:t>
          </a:r>
          <a:r>
            <a:rPr kumimoji="1" lang="ja-JP" altLang="en-US" sz="1400">
              <a:latin typeface="ＭＳ ゴシック" pitchFamily="49" charset="-128"/>
              <a:ea typeface="ＭＳ ゴシック" pitchFamily="49" charset="-128"/>
            </a:rPr>
            <a:t>％増となっている。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三重県熊野市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各会計ともに黒字となっており、過去</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年間の年度ごとに多少の増減はあるものの、標準財政規模比は横ばい傾向にある。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三重県熊野市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起債対象事業の適切な選択と地方債の繰上償還等により、元利償還金の抑制を図ってきたが、</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年度の紀伊半島大水害による災害復旧事業債の発行額が増加した等の影響により、実質公債費比率の分子の値は増加傾向にある。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今後も、起債対象事業の適切な選択等、発行額の抑制を継続的に行っていく。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三重県熊野市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一般会計等に係る地方債の現在高が増加傾向にあり、公営企業債等繰入見込額、組合等負担等見込額も増加しているが、充当可能基金等の増加により、将来負担比率の分子の値は減少傾向にある。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今後も、現在と将来の負担のバランスを考えた財政運営に努めていく。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72</xdr:row>
      <xdr:rowOff>0</xdr:rowOff>
    </xdr:from>
    <xdr:to>
      <xdr:col>13</xdr:col>
      <xdr:colOff>0</xdr:colOff>
      <xdr:row>74</xdr:row>
      <xdr:rowOff>0</xdr:rowOff>
    </xdr:to>
    <xdr:sp macro="" textlink="">
      <xdr:nvSpPr>
        <xdr:cNvPr id="4" name="正方形/長方形 3"/>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5" name="正方形/長方形 4"/>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6" name="正方形/長方形 5"/>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7" name="正方形/長方形 6"/>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8" name="正方形/長方形 7"/>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9" name="正方形/長方形 8"/>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0" name="正方形/長方形 9"/>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三重県熊野市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1" name="正方形/長方形 10"/>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2" name="正方形/長方形 11"/>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3" name="正方形/長方形 12"/>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4" name="正方形/長方形 13"/>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5" name="正方形/長方形 14"/>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6" name="正方形/長方形 15"/>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17,670
17,590
373.35
12,751,582
12,182,078
541,983
7,119,761
13,844,509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7" name="正方形/長方形 16"/>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8" name="正方形/長方形 17"/>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9" name="正方形/長方形 18"/>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0" name="正方形/長方形 19"/>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1" name="正方形/長方形 20"/>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2" name="正方形/長方形 21"/>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3" name="角丸四角形 22"/>
        <xdr:cNvSpPr/>
      </xdr:nvSpPr>
      <xdr:spPr>
        <a:xfrm>
          <a:off x="11074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4" name="正方形/長方形 23"/>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5" name="正方形/長方形 24"/>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6" name="直線コネクタ 25"/>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円/楕円 26"/>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8" name="フローチャート : 判断 27"/>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9" name="テキスト ボックス 28"/>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0" name="テキスト ボックス 29"/>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1" name="テキスト ボックス 30"/>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2" name="テキスト ボックス 31"/>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3" name="正方形/長方形 32"/>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4" name="正方形/長方形 33"/>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5" name="正方形/長方形 34"/>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6" name="正方形/長方形 35"/>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7" name="正方形/長方形 36"/>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8" name="正方形/長方形 37"/>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9" name="正方形/長方形 38"/>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0" name="正方形/長方形 39"/>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1" name="正方形/長方形 40"/>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2" name="正方形/長方形 41"/>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3" name="正方形/長方形 42"/>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4" name="正方形/長方形 43"/>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5" name="テキスト ボックス 44"/>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6" name="正方形/長方形 45"/>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7" name="正方形/長方形 46"/>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8" name="正方形/長方形 47"/>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9" name="正方形/長方形 48"/>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0" name="正方形/長方形 49"/>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1" name="正方形/長方形 50"/>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2" name="正方形/長方形 51"/>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3" name="テキスト ボックス 52"/>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4" name="正方形/長方形 53"/>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5" name="正方形/長方形 54"/>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6" name="正方形/長方形 55"/>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7" name="正方形/長方形 56"/>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8" name="正方形/長方形 57"/>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9" name="テキスト ボックス 58"/>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0" name="テキスト ボックス 59"/>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三重県熊野市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17,670
17,590
373.35
12,751,582
12,182,078
541,983
7,119,761
13,844,509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三重県熊野市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17,670
17,590
373.35
12,751,582
12,182,078
541,983
7,119,761
13,844,509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12751582</v>
      </c>
      <c r="BO4" s="411"/>
      <c r="BP4" s="411"/>
      <c r="BQ4" s="411"/>
      <c r="BR4" s="411"/>
      <c r="BS4" s="411"/>
      <c r="BT4" s="411"/>
      <c r="BU4" s="412"/>
      <c r="BV4" s="410">
        <v>13256981</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7.6</v>
      </c>
      <c r="CU4" s="588"/>
      <c r="CV4" s="588"/>
      <c r="CW4" s="588"/>
      <c r="CX4" s="588"/>
      <c r="CY4" s="588"/>
      <c r="CZ4" s="588"/>
      <c r="DA4" s="589"/>
      <c r="DB4" s="587">
        <v>7.8</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12182078</v>
      </c>
      <c r="BO5" s="416"/>
      <c r="BP5" s="416"/>
      <c r="BQ5" s="416"/>
      <c r="BR5" s="416"/>
      <c r="BS5" s="416"/>
      <c r="BT5" s="416"/>
      <c r="BU5" s="417"/>
      <c r="BV5" s="415">
        <v>12618544</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84.6</v>
      </c>
      <c r="CU5" s="386"/>
      <c r="CV5" s="386"/>
      <c r="CW5" s="386"/>
      <c r="CX5" s="386"/>
      <c r="CY5" s="386"/>
      <c r="CZ5" s="386"/>
      <c r="DA5" s="387"/>
      <c r="DB5" s="385">
        <v>85.2</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569504</v>
      </c>
      <c r="BO6" s="416"/>
      <c r="BP6" s="416"/>
      <c r="BQ6" s="416"/>
      <c r="BR6" s="416"/>
      <c r="BS6" s="416"/>
      <c r="BT6" s="416"/>
      <c r="BU6" s="417"/>
      <c r="BV6" s="415">
        <v>638437</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88.5</v>
      </c>
      <c r="CU6" s="562"/>
      <c r="CV6" s="562"/>
      <c r="CW6" s="562"/>
      <c r="CX6" s="562"/>
      <c r="CY6" s="562"/>
      <c r="CZ6" s="562"/>
      <c r="DA6" s="563"/>
      <c r="DB6" s="561">
        <v>85.2</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27521</v>
      </c>
      <c r="BO7" s="416"/>
      <c r="BP7" s="416"/>
      <c r="BQ7" s="416"/>
      <c r="BR7" s="416"/>
      <c r="BS7" s="416"/>
      <c r="BT7" s="416"/>
      <c r="BU7" s="417"/>
      <c r="BV7" s="415">
        <v>79984</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7119761</v>
      </c>
      <c r="CU7" s="416"/>
      <c r="CV7" s="416"/>
      <c r="CW7" s="416"/>
      <c r="CX7" s="416"/>
      <c r="CY7" s="416"/>
      <c r="CZ7" s="416"/>
      <c r="DA7" s="417"/>
      <c r="DB7" s="415">
        <v>7148870</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541983</v>
      </c>
      <c r="BO8" s="416"/>
      <c r="BP8" s="416"/>
      <c r="BQ8" s="416"/>
      <c r="BR8" s="416"/>
      <c r="BS8" s="416"/>
      <c r="BT8" s="416"/>
      <c r="BU8" s="417"/>
      <c r="BV8" s="415">
        <v>558453</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0.27</v>
      </c>
      <c r="CU8" s="525"/>
      <c r="CV8" s="525"/>
      <c r="CW8" s="525"/>
      <c r="CX8" s="525"/>
      <c r="CY8" s="525"/>
      <c r="CZ8" s="525"/>
      <c r="DA8" s="526"/>
      <c r="DB8" s="524">
        <v>0.28000000000000003</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17322</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-16470</v>
      </c>
      <c r="BO9" s="416"/>
      <c r="BP9" s="416"/>
      <c r="BQ9" s="416"/>
      <c r="BR9" s="416"/>
      <c r="BS9" s="416"/>
      <c r="BT9" s="416"/>
      <c r="BU9" s="417"/>
      <c r="BV9" s="415">
        <v>69378</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15.2</v>
      </c>
      <c r="CU9" s="386"/>
      <c r="CV9" s="386"/>
      <c r="CW9" s="386"/>
      <c r="CX9" s="386"/>
      <c r="CY9" s="386"/>
      <c r="CZ9" s="386"/>
      <c r="DA9" s="387"/>
      <c r="DB9" s="385">
        <v>18.899999999999999</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19662</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2306</v>
      </c>
      <c r="BO10" s="416"/>
      <c r="BP10" s="416"/>
      <c r="BQ10" s="416"/>
      <c r="BR10" s="416"/>
      <c r="BS10" s="416"/>
      <c r="BT10" s="416"/>
      <c r="BU10" s="417"/>
      <c r="BV10" s="415">
        <v>1618</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v>329123</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17670</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150000</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17590</v>
      </c>
      <c r="S13" s="517"/>
      <c r="T13" s="517"/>
      <c r="U13" s="517"/>
      <c r="V13" s="518"/>
      <c r="W13" s="504" t="s">
        <v>124</v>
      </c>
      <c r="X13" s="428"/>
      <c r="Y13" s="428"/>
      <c r="Z13" s="428"/>
      <c r="AA13" s="428"/>
      <c r="AB13" s="429"/>
      <c r="AC13" s="391">
        <v>578</v>
      </c>
      <c r="AD13" s="392"/>
      <c r="AE13" s="392"/>
      <c r="AF13" s="392"/>
      <c r="AG13" s="393"/>
      <c r="AH13" s="391">
        <v>685</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-164164</v>
      </c>
      <c r="BO13" s="416"/>
      <c r="BP13" s="416"/>
      <c r="BQ13" s="416"/>
      <c r="BR13" s="416"/>
      <c r="BS13" s="416"/>
      <c r="BT13" s="416"/>
      <c r="BU13" s="417"/>
      <c r="BV13" s="415">
        <v>400119</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3.6</v>
      </c>
      <c r="CU13" s="386"/>
      <c r="CV13" s="386"/>
      <c r="CW13" s="386"/>
      <c r="CX13" s="386"/>
      <c r="CY13" s="386"/>
      <c r="CZ13" s="386"/>
      <c r="DA13" s="387"/>
      <c r="DB13" s="385">
        <v>3.3</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17974</v>
      </c>
      <c r="S14" s="517"/>
      <c r="T14" s="517"/>
      <c r="U14" s="517"/>
      <c r="V14" s="518"/>
      <c r="W14" s="519"/>
      <c r="X14" s="431"/>
      <c r="Y14" s="431"/>
      <c r="Z14" s="431"/>
      <c r="AA14" s="431"/>
      <c r="AB14" s="432"/>
      <c r="AC14" s="509">
        <v>8</v>
      </c>
      <c r="AD14" s="510"/>
      <c r="AE14" s="510"/>
      <c r="AF14" s="510"/>
      <c r="AG14" s="511"/>
      <c r="AH14" s="509">
        <v>8.6</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121</v>
      </c>
      <c r="CU14" s="488"/>
      <c r="CV14" s="488"/>
      <c r="CW14" s="488"/>
      <c r="CX14" s="488"/>
      <c r="CY14" s="488"/>
      <c r="CZ14" s="488"/>
      <c r="DA14" s="489"/>
      <c r="DB14" s="520" t="s">
        <v>121</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17900</v>
      </c>
      <c r="S15" s="517"/>
      <c r="T15" s="517"/>
      <c r="U15" s="517"/>
      <c r="V15" s="518"/>
      <c r="W15" s="504" t="s">
        <v>131</v>
      </c>
      <c r="X15" s="428"/>
      <c r="Y15" s="428"/>
      <c r="Z15" s="428"/>
      <c r="AA15" s="428"/>
      <c r="AB15" s="429"/>
      <c r="AC15" s="391">
        <v>1255</v>
      </c>
      <c r="AD15" s="392"/>
      <c r="AE15" s="392"/>
      <c r="AF15" s="392"/>
      <c r="AG15" s="393"/>
      <c r="AH15" s="391">
        <v>1449</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1635643</v>
      </c>
      <c r="BO15" s="411"/>
      <c r="BP15" s="411"/>
      <c r="BQ15" s="411"/>
      <c r="BR15" s="411"/>
      <c r="BS15" s="411"/>
      <c r="BT15" s="411"/>
      <c r="BU15" s="412"/>
      <c r="BV15" s="410">
        <v>1642880</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17.399999999999999</v>
      </c>
      <c r="AD16" s="510"/>
      <c r="AE16" s="510"/>
      <c r="AF16" s="510"/>
      <c r="AG16" s="511"/>
      <c r="AH16" s="509">
        <v>18.2</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6213418</v>
      </c>
      <c r="BO16" s="416"/>
      <c r="BP16" s="416"/>
      <c r="BQ16" s="416"/>
      <c r="BR16" s="416"/>
      <c r="BS16" s="416"/>
      <c r="BT16" s="416"/>
      <c r="BU16" s="417"/>
      <c r="BV16" s="415">
        <v>6054105</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135</v>
      </c>
      <c r="S17" s="502"/>
      <c r="T17" s="502"/>
      <c r="U17" s="502"/>
      <c r="V17" s="503"/>
      <c r="W17" s="504" t="s">
        <v>138</v>
      </c>
      <c r="X17" s="428"/>
      <c r="Y17" s="428"/>
      <c r="Z17" s="428"/>
      <c r="AA17" s="428"/>
      <c r="AB17" s="429"/>
      <c r="AC17" s="391">
        <v>5363</v>
      </c>
      <c r="AD17" s="392"/>
      <c r="AE17" s="392"/>
      <c r="AF17" s="392"/>
      <c r="AG17" s="393"/>
      <c r="AH17" s="391">
        <v>5824</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2057715</v>
      </c>
      <c r="BO17" s="416"/>
      <c r="BP17" s="416"/>
      <c r="BQ17" s="416"/>
      <c r="BR17" s="416"/>
      <c r="BS17" s="416"/>
      <c r="BT17" s="416"/>
      <c r="BU17" s="417"/>
      <c r="BV17" s="415">
        <v>2070319</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373.35</v>
      </c>
      <c r="M18" s="480"/>
      <c r="N18" s="480"/>
      <c r="O18" s="480"/>
      <c r="P18" s="480"/>
      <c r="Q18" s="480"/>
      <c r="R18" s="481"/>
      <c r="S18" s="481"/>
      <c r="T18" s="481"/>
      <c r="U18" s="481"/>
      <c r="V18" s="482"/>
      <c r="W18" s="496"/>
      <c r="X18" s="497"/>
      <c r="Y18" s="497"/>
      <c r="Z18" s="497"/>
      <c r="AA18" s="497"/>
      <c r="AB18" s="505"/>
      <c r="AC18" s="379">
        <v>74.5</v>
      </c>
      <c r="AD18" s="380"/>
      <c r="AE18" s="380"/>
      <c r="AF18" s="380"/>
      <c r="AG18" s="483"/>
      <c r="AH18" s="379">
        <v>73.2</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6065062</v>
      </c>
      <c r="BO18" s="416"/>
      <c r="BP18" s="416"/>
      <c r="BQ18" s="416"/>
      <c r="BR18" s="416"/>
      <c r="BS18" s="416"/>
      <c r="BT18" s="416"/>
      <c r="BU18" s="417"/>
      <c r="BV18" s="415">
        <v>5856369</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46</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8606550</v>
      </c>
      <c r="BO19" s="416"/>
      <c r="BP19" s="416"/>
      <c r="BQ19" s="416"/>
      <c r="BR19" s="416"/>
      <c r="BS19" s="416"/>
      <c r="BT19" s="416"/>
      <c r="BU19" s="417"/>
      <c r="BV19" s="415">
        <v>8135151</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8151</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13844509</v>
      </c>
      <c r="BO23" s="416"/>
      <c r="BP23" s="416"/>
      <c r="BQ23" s="416"/>
      <c r="BR23" s="416"/>
      <c r="BS23" s="416"/>
      <c r="BT23" s="416"/>
      <c r="BU23" s="417"/>
      <c r="BV23" s="415">
        <v>13694241</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9000</v>
      </c>
      <c r="R24" s="392"/>
      <c r="S24" s="392"/>
      <c r="T24" s="392"/>
      <c r="U24" s="392"/>
      <c r="V24" s="393"/>
      <c r="W24" s="457"/>
      <c r="X24" s="448"/>
      <c r="Y24" s="449"/>
      <c r="Z24" s="388" t="s">
        <v>154</v>
      </c>
      <c r="AA24" s="389"/>
      <c r="AB24" s="389"/>
      <c r="AC24" s="389"/>
      <c r="AD24" s="389"/>
      <c r="AE24" s="389"/>
      <c r="AF24" s="389"/>
      <c r="AG24" s="390"/>
      <c r="AH24" s="391">
        <v>271</v>
      </c>
      <c r="AI24" s="392"/>
      <c r="AJ24" s="392"/>
      <c r="AK24" s="392"/>
      <c r="AL24" s="393"/>
      <c r="AM24" s="391">
        <v>912728</v>
      </c>
      <c r="AN24" s="392"/>
      <c r="AO24" s="392"/>
      <c r="AP24" s="392"/>
      <c r="AQ24" s="392"/>
      <c r="AR24" s="393"/>
      <c r="AS24" s="391">
        <v>3368</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8872232</v>
      </c>
      <c r="BO24" s="416"/>
      <c r="BP24" s="416"/>
      <c r="BQ24" s="416"/>
      <c r="BR24" s="416"/>
      <c r="BS24" s="416"/>
      <c r="BT24" s="416"/>
      <c r="BU24" s="417"/>
      <c r="BV24" s="415">
        <v>9187616</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6700</v>
      </c>
      <c r="R25" s="392"/>
      <c r="S25" s="392"/>
      <c r="T25" s="392"/>
      <c r="U25" s="392"/>
      <c r="V25" s="393"/>
      <c r="W25" s="457"/>
      <c r="X25" s="448"/>
      <c r="Y25" s="449"/>
      <c r="Z25" s="388" t="s">
        <v>157</v>
      </c>
      <c r="AA25" s="389"/>
      <c r="AB25" s="389"/>
      <c r="AC25" s="389"/>
      <c r="AD25" s="389"/>
      <c r="AE25" s="389"/>
      <c r="AF25" s="389"/>
      <c r="AG25" s="390"/>
      <c r="AH25" s="391">
        <v>80</v>
      </c>
      <c r="AI25" s="392"/>
      <c r="AJ25" s="392"/>
      <c r="AK25" s="392"/>
      <c r="AL25" s="393"/>
      <c r="AM25" s="391">
        <v>272080</v>
      </c>
      <c r="AN25" s="392"/>
      <c r="AO25" s="392"/>
      <c r="AP25" s="392"/>
      <c r="AQ25" s="392"/>
      <c r="AR25" s="393"/>
      <c r="AS25" s="391">
        <v>3401</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410348</v>
      </c>
      <c r="BO25" s="411"/>
      <c r="BP25" s="411"/>
      <c r="BQ25" s="411"/>
      <c r="BR25" s="411"/>
      <c r="BS25" s="411"/>
      <c r="BT25" s="411"/>
      <c r="BU25" s="412"/>
      <c r="BV25" s="410">
        <v>917935</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6300</v>
      </c>
      <c r="R26" s="392"/>
      <c r="S26" s="392"/>
      <c r="T26" s="392"/>
      <c r="U26" s="392"/>
      <c r="V26" s="393"/>
      <c r="W26" s="457"/>
      <c r="X26" s="448"/>
      <c r="Y26" s="449"/>
      <c r="Z26" s="388" t="s">
        <v>160</v>
      </c>
      <c r="AA26" s="470"/>
      <c r="AB26" s="470"/>
      <c r="AC26" s="470"/>
      <c r="AD26" s="470"/>
      <c r="AE26" s="470"/>
      <c r="AF26" s="470"/>
      <c r="AG26" s="471"/>
      <c r="AH26" s="391">
        <v>4</v>
      </c>
      <c r="AI26" s="392"/>
      <c r="AJ26" s="392"/>
      <c r="AK26" s="392"/>
      <c r="AL26" s="393"/>
      <c r="AM26" s="391">
        <v>13368</v>
      </c>
      <c r="AN26" s="392"/>
      <c r="AO26" s="392"/>
      <c r="AP26" s="392"/>
      <c r="AQ26" s="392"/>
      <c r="AR26" s="393"/>
      <c r="AS26" s="391">
        <v>3342</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4400</v>
      </c>
      <c r="R27" s="392"/>
      <c r="S27" s="392"/>
      <c r="T27" s="392"/>
      <c r="U27" s="392"/>
      <c r="V27" s="393"/>
      <c r="W27" s="457"/>
      <c r="X27" s="448"/>
      <c r="Y27" s="449"/>
      <c r="Z27" s="388" t="s">
        <v>163</v>
      </c>
      <c r="AA27" s="389"/>
      <c r="AB27" s="389"/>
      <c r="AC27" s="389"/>
      <c r="AD27" s="389"/>
      <c r="AE27" s="389"/>
      <c r="AF27" s="389"/>
      <c r="AG27" s="390"/>
      <c r="AH27" s="391">
        <v>1</v>
      </c>
      <c r="AI27" s="392"/>
      <c r="AJ27" s="392"/>
      <c r="AK27" s="392"/>
      <c r="AL27" s="393"/>
      <c r="AM27" s="391" t="s">
        <v>164</v>
      </c>
      <c r="AN27" s="392"/>
      <c r="AO27" s="392"/>
      <c r="AP27" s="392"/>
      <c r="AQ27" s="392"/>
      <c r="AR27" s="393"/>
      <c r="AS27" s="391" t="s">
        <v>164</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426672</v>
      </c>
      <c r="BO27" s="419"/>
      <c r="BP27" s="419"/>
      <c r="BQ27" s="419"/>
      <c r="BR27" s="419"/>
      <c r="BS27" s="419"/>
      <c r="BT27" s="419"/>
      <c r="BU27" s="420"/>
      <c r="BV27" s="418">
        <v>426672</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3700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3582279</v>
      </c>
      <c r="BO28" s="411"/>
      <c r="BP28" s="411"/>
      <c r="BQ28" s="411"/>
      <c r="BR28" s="411"/>
      <c r="BS28" s="411"/>
      <c r="BT28" s="411"/>
      <c r="BU28" s="412"/>
      <c r="BV28" s="410">
        <v>3449973</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12</v>
      </c>
      <c r="M29" s="392"/>
      <c r="N29" s="392"/>
      <c r="O29" s="392"/>
      <c r="P29" s="393"/>
      <c r="Q29" s="391">
        <v>3400</v>
      </c>
      <c r="R29" s="392"/>
      <c r="S29" s="392"/>
      <c r="T29" s="392"/>
      <c r="U29" s="392"/>
      <c r="V29" s="393"/>
      <c r="W29" s="458"/>
      <c r="X29" s="459"/>
      <c r="Y29" s="460"/>
      <c r="Z29" s="388" t="s">
        <v>171</v>
      </c>
      <c r="AA29" s="389"/>
      <c r="AB29" s="389"/>
      <c r="AC29" s="389"/>
      <c r="AD29" s="389"/>
      <c r="AE29" s="389"/>
      <c r="AF29" s="389"/>
      <c r="AG29" s="390"/>
      <c r="AH29" s="391">
        <v>272</v>
      </c>
      <c r="AI29" s="392"/>
      <c r="AJ29" s="392"/>
      <c r="AK29" s="392"/>
      <c r="AL29" s="393"/>
      <c r="AM29" s="391">
        <v>916734</v>
      </c>
      <c r="AN29" s="392"/>
      <c r="AO29" s="392"/>
      <c r="AP29" s="392"/>
      <c r="AQ29" s="392"/>
      <c r="AR29" s="393"/>
      <c r="AS29" s="391">
        <v>3370</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997660</v>
      </c>
      <c r="BO29" s="416"/>
      <c r="BP29" s="416"/>
      <c r="BQ29" s="416"/>
      <c r="BR29" s="416"/>
      <c r="BS29" s="416"/>
      <c r="BT29" s="416"/>
      <c r="BU29" s="417"/>
      <c r="BV29" s="415">
        <v>897559</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100</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1768436</v>
      </c>
      <c r="BO30" s="419"/>
      <c r="BP30" s="419"/>
      <c r="BQ30" s="419"/>
      <c r="BR30" s="419"/>
      <c r="BS30" s="419"/>
      <c r="BT30" s="419"/>
      <c r="BU30" s="420"/>
      <c r="BV30" s="418">
        <v>1288632</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IF('各会計、関係団体の財政状況及び健全化判断比率'!B30="","",'各会計、関係団体の財政状況及び健全化判断比率'!B30)</f>
        <v>水道事業会計</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IF('各会計、関係団体の財政状況及び健全化判断比率'!B31="","",'各会計、関係団体の財政状況及び健全化判断比率'!B31)</f>
        <v>紀和地区水道事業特別会計</v>
      </c>
      <c r="BH34" s="374"/>
      <c r="BI34" s="374"/>
      <c r="BJ34" s="374"/>
      <c r="BK34" s="374"/>
      <c r="BL34" s="374"/>
      <c r="BM34" s="374"/>
      <c r="BN34" s="374"/>
      <c r="BO34" s="374"/>
      <c r="BP34" s="374"/>
      <c r="BQ34" s="374"/>
      <c r="BR34" s="374"/>
      <c r="BS34" s="374"/>
      <c r="BT34" s="374"/>
      <c r="BU34" s="374"/>
      <c r="BV34" s="167"/>
      <c r="BW34" s="375">
        <f>IF(BY34="","",MAX(C34:D43,U34:V43,AM34:AN43,BE34:BF43)+1)</f>
        <v>9</v>
      </c>
      <c r="BX34" s="375"/>
      <c r="BY34" s="374" t="str">
        <f>IF('各会計、関係団体の財政状況及び健全化判断比率'!B68="","",'各会計、関係団体の財政状況及び健全化判断比率'!B68)</f>
        <v>紀南病院組合 病院事業会計</v>
      </c>
      <c r="BZ34" s="374"/>
      <c r="CA34" s="374"/>
      <c r="CB34" s="374"/>
      <c r="CC34" s="374"/>
      <c r="CD34" s="374"/>
      <c r="CE34" s="374"/>
      <c r="CF34" s="374"/>
      <c r="CG34" s="374"/>
      <c r="CH34" s="374"/>
      <c r="CI34" s="374"/>
      <c r="CJ34" s="374"/>
      <c r="CK34" s="374"/>
      <c r="CL34" s="374"/>
      <c r="CM34" s="374"/>
      <c r="CN34" s="167"/>
      <c r="CO34" s="375">
        <f>IF(CQ34="","",MAX(C34:D43,U34:V43,AM34:AN43,BE34:BF43,BW34:BX43)+1)</f>
        <v>19</v>
      </c>
      <c r="CP34" s="375"/>
      <c r="CQ34" s="374" t="str">
        <f>IF('各会計、関係団体の財政状況及び健全化判断比率'!BS7="","",'各会計、関係団体の財政状況及び健全化判断比率'!BS7)</f>
        <v>熊野市土地開発公社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〇</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市有林整備事業特別会計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後期高齢者医療事業特別会計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8</v>
      </c>
      <c r="BF35" s="375"/>
      <c r="BG35" s="374" t="str">
        <f>IF('各会計、関係団体の財政状況及び健全化判断比率'!B32="","",'各会計、関係団体の財政状況及び健全化判断比率'!B32)</f>
        <v>青年の家事業特別会計</v>
      </c>
      <c r="BH35" s="374"/>
      <c r="BI35" s="374"/>
      <c r="BJ35" s="374"/>
      <c r="BK35" s="374"/>
      <c r="BL35" s="374"/>
      <c r="BM35" s="374"/>
      <c r="BN35" s="374"/>
      <c r="BO35" s="374"/>
      <c r="BP35" s="374"/>
      <c r="BQ35" s="374"/>
      <c r="BR35" s="374"/>
      <c r="BS35" s="374"/>
      <c r="BT35" s="374"/>
      <c r="BU35" s="374"/>
      <c r="BV35" s="167"/>
      <c r="BW35" s="375">
        <f t="shared" ref="BW35:BW43" si="2">IF(BY35="","",BW34+1)</f>
        <v>10</v>
      </c>
      <c r="BX35" s="375"/>
      <c r="BY35" s="374" t="str">
        <f>IF('各会計、関係団体の財政状況及び健全化判断比率'!B69="","",'各会計、関係団体の財政状況及び健全化判断比率'!B69)</f>
        <v>南牟婁清掃施設組合 一般会計</v>
      </c>
      <c r="BZ35" s="374"/>
      <c r="CA35" s="374"/>
      <c r="CB35" s="374"/>
      <c r="CC35" s="374"/>
      <c r="CD35" s="374"/>
      <c r="CE35" s="374"/>
      <c r="CF35" s="374"/>
      <c r="CG35" s="374"/>
      <c r="CH35" s="374"/>
      <c r="CI35" s="374"/>
      <c r="CJ35" s="374"/>
      <c r="CK35" s="374"/>
      <c r="CL35" s="374"/>
      <c r="CM35" s="374"/>
      <c r="CN35" s="167"/>
      <c r="CO35" s="375">
        <f t="shared" ref="CO35:CO43" si="3">IF(CQ35="","",CO34+1)</f>
        <v>20</v>
      </c>
      <c r="CP35" s="375"/>
      <c r="CQ35" s="374" t="str">
        <f>IF('各会計、関係団体の財政状況及び健全化判断比率'!BS8="","",'各会計、関係団体の財政状況及び健全化判断比率'!BS8)</f>
        <v>熊野市ふるさと振興公社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紀和診療所事業特別会計</v>
      </c>
      <c r="F36" s="374"/>
      <c r="G36" s="374"/>
      <c r="H36" s="374"/>
      <c r="I36" s="374"/>
      <c r="J36" s="374"/>
      <c r="K36" s="374"/>
      <c r="L36" s="374"/>
      <c r="M36" s="374"/>
      <c r="N36" s="374"/>
      <c r="O36" s="374"/>
      <c r="P36" s="374"/>
      <c r="Q36" s="374"/>
      <c r="R36" s="374"/>
      <c r="S36" s="374"/>
      <c r="T36" s="167"/>
      <c r="U36" s="375" t="str">
        <f t="shared" ref="U36:U43" si="4">IF(W36="","",U35+1)</f>
        <v/>
      </c>
      <c r="V36" s="375"/>
      <c r="W36" s="374"/>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11</v>
      </c>
      <c r="BX36" s="375"/>
      <c r="BY36" s="374" t="str">
        <f>IF('各会計、関係団体の財政状況及び健全化判断比率'!B70="","",'各会計、関係団体の財政状況及び健全化判断比率'!B70)</f>
        <v>三重県市町総合事務組合 一般会計</v>
      </c>
      <c r="BZ36" s="374"/>
      <c r="CA36" s="374"/>
      <c r="CB36" s="374"/>
      <c r="CC36" s="374"/>
      <c r="CD36" s="374"/>
      <c r="CE36" s="374"/>
      <c r="CF36" s="374"/>
      <c r="CG36" s="374"/>
      <c r="CH36" s="374"/>
      <c r="CI36" s="374"/>
      <c r="CJ36" s="374"/>
      <c r="CK36" s="374"/>
      <c r="CL36" s="374"/>
      <c r="CM36" s="374"/>
      <c r="CN36" s="167"/>
      <c r="CO36" s="375">
        <f t="shared" si="3"/>
        <v>21</v>
      </c>
      <c r="CP36" s="375"/>
      <c r="CQ36" s="374" t="str">
        <f>IF('各会計、関係団体の財政状況及び健全化判断比率'!BS9="","",'各会計、関係団体の財政状況及び健全化判断比率'!BS9)</f>
        <v>熊野市観光公社</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12</v>
      </c>
      <c r="BX37" s="375"/>
      <c r="BY37" s="374" t="str">
        <f>IF('各会計、関係団体の財政状況及び健全化判断比率'!B71="","",'各会計、関係団体の財政状況及び健全化判断比率'!B71)</f>
        <v>三重県市町総合事務組合 デジタル地図特別会計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13</v>
      </c>
      <c r="BX38" s="375"/>
      <c r="BY38" s="374" t="str">
        <f>IF('各会計、関係団体の財政状況及び健全化判断比率'!B72="","",'各会計、関係団体の財政状況及び健全化判断比率'!B72)</f>
        <v>三重県市町総合事務組合 消防救急無線特別会計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14</v>
      </c>
      <c r="BX39" s="375"/>
      <c r="BY39" s="374" t="str">
        <f>IF('各会計、関係団体の財政状況及び健全化判断比率'!B73="","",'各会計、関係団体の財政状況及び健全化判断比率'!B73)</f>
        <v>紀南社会福祉施設組合 一般会計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15</v>
      </c>
      <c r="BX40" s="375"/>
      <c r="BY40" s="374" t="str">
        <f>IF('各会計、関係団体の財政状況及び健全化判断比率'!B74="","",'各会計、関係団体の財政状況及び健全化判断比率'!B74)</f>
        <v>紀南社会福祉施設組合 指定訪問介護特別会計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16</v>
      </c>
      <c r="BX41" s="375"/>
      <c r="BY41" s="374" t="str">
        <f>IF('各会計、関係団体の財政状況及び健全化判断比率'!B75="","",'各会計、関係団体の財政状況及び健全化判断比率'!B75)</f>
        <v>紀南特別養護老人ホーム組合 一般会計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17</v>
      </c>
      <c r="BX42" s="375"/>
      <c r="BY42" s="374" t="str">
        <f>IF('各会計、関係団体の財政状況及び健全化判断比率'!B76="","",'各会計、関係団体の財政状況及び健全化判断比率'!B76)</f>
        <v>紀南特別養護老人ホーム組合 地域密着型介護老人福祉事業特別会計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18</v>
      </c>
      <c r="BX43" s="375"/>
      <c r="BY43" s="374" t="str">
        <f>IF('各会計、関係団体の財政状況及び健全化判断比率'!B77="","",'各会計、関係団体の財政状況及び健全化判断比率'!B77)</f>
        <v>紀南介護保険広域連合 一般会計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1642626</v>
      </c>
      <c r="S5" s="671"/>
      <c r="T5" s="671"/>
      <c r="U5" s="671"/>
      <c r="V5" s="671"/>
      <c r="W5" s="671"/>
      <c r="X5" s="671"/>
      <c r="Y5" s="718"/>
      <c r="Z5" s="731">
        <v>12.9</v>
      </c>
      <c r="AA5" s="731"/>
      <c r="AB5" s="731"/>
      <c r="AC5" s="731"/>
      <c r="AD5" s="732">
        <v>1642626</v>
      </c>
      <c r="AE5" s="732"/>
      <c r="AF5" s="732"/>
      <c r="AG5" s="732"/>
      <c r="AH5" s="732"/>
      <c r="AI5" s="732"/>
      <c r="AJ5" s="732"/>
      <c r="AK5" s="732"/>
      <c r="AL5" s="719">
        <v>24</v>
      </c>
      <c r="AM5" s="688"/>
      <c r="AN5" s="688"/>
      <c r="AO5" s="720"/>
      <c r="AP5" s="707" t="s">
        <v>210</v>
      </c>
      <c r="AQ5" s="708"/>
      <c r="AR5" s="708"/>
      <c r="AS5" s="708"/>
      <c r="AT5" s="708"/>
      <c r="AU5" s="708"/>
      <c r="AV5" s="708"/>
      <c r="AW5" s="708"/>
      <c r="AX5" s="708"/>
      <c r="AY5" s="708"/>
      <c r="AZ5" s="708"/>
      <c r="BA5" s="708"/>
      <c r="BB5" s="708"/>
      <c r="BC5" s="708"/>
      <c r="BD5" s="708"/>
      <c r="BE5" s="708"/>
      <c r="BF5" s="709"/>
      <c r="BG5" s="620">
        <v>1637519</v>
      </c>
      <c r="BH5" s="621"/>
      <c r="BI5" s="621"/>
      <c r="BJ5" s="621"/>
      <c r="BK5" s="621"/>
      <c r="BL5" s="621"/>
      <c r="BM5" s="621"/>
      <c r="BN5" s="622"/>
      <c r="BO5" s="673">
        <v>99.7</v>
      </c>
      <c r="BP5" s="673"/>
      <c r="BQ5" s="673"/>
      <c r="BR5" s="673"/>
      <c r="BS5" s="674" t="s">
        <v>211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203</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x14ac:dyDescent="0.15">
      <c r="B6" s="617" t="s">
        <v>215</v>
      </c>
      <c r="C6" s="618"/>
      <c r="D6" s="618"/>
      <c r="E6" s="618"/>
      <c r="F6" s="618"/>
      <c r="G6" s="618"/>
      <c r="H6" s="618"/>
      <c r="I6" s="618"/>
      <c r="J6" s="618"/>
      <c r="K6" s="618"/>
      <c r="L6" s="618"/>
      <c r="M6" s="618"/>
      <c r="N6" s="618"/>
      <c r="O6" s="618"/>
      <c r="P6" s="618"/>
      <c r="Q6" s="619"/>
      <c r="R6" s="620">
        <v>86671</v>
      </c>
      <c r="S6" s="621"/>
      <c r="T6" s="621"/>
      <c r="U6" s="621"/>
      <c r="V6" s="621"/>
      <c r="W6" s="621"/>
      <c r="X6" s="621"/>
      <c r="Y6" s="622"/>
      <c r="Z6" s="673">
        <v>0.7</v>
      </c>
      <c r="AA6" s="673"/>
      <c r="AB6" s="673"/>
      <c r="AC6" s="673"/>
      <c r="AD6" s="674">
        <v>86671</v>
      </c>
      <c r="AE6" s="674"/>
      <c r="AF6" s="674"/>
      <c r="AG6" s="674"/>
      <c r="AH6" s="674"/>
      <c r="AI6" s="674"/>
      <c r="AJ6" s="674"/>
      <c r="AK6" s="674"/>
      <c r="AL6" s="643">
        <v>1.3</v>
      </c>
      <c r="AM6" s="675"/>
      <c r="AN6" s="675"/>
      <c r="AO6" s="676"/>
      <c r="AP6" s="617" t="s">
        <v>216</v>
      </c>
      <c r="AQ6" s="618"/>
      <c r="AR6" s="618"/>
      <c r="AS6" s="618"/>
      <c r="AT6" s="618"/>
      <c r="AU6" s="618"/>
      <c r="AV6" s="618"/>
      <c r="AW6" s="618"/>
      <c r="AX6" s="618"/>
      <c r="AY6" s="618"/>
      <c r="AZ6" s="618"/>
      <c r="BA6" s="618"/>
      <c r="BB6" s="618"/>
      <c r="BC6" s="618"/>
      <c r="BD6" s="618"/>
      <c r="BE6" s="618"/>
      <c r="BF6" s="619"/>
      <c r="BG6" s="620">
        <v>1637519</v>
      </c>
      <c r="BH6" s="621"/>
      <c r="BI6" s="621"/>
      <c r="BJ6" s="621"/>
      <c r="BK6" s="621"/>
      <c r="BL6" s="621"/>
      <c r="BM6" s="621"/>
      <c r="BN6" s="622"/>
      <c r="BO6" s="673">
        <v>99.7</v>
      </c>
      <c r="BP6" s="673"/>
      <c r="BQ6" s="673"/>
      <c r="BR6" s="673"/>
      <c r="BS6" s="674" t="s">
        <v>211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136178</v>
      </c>
      <c r="CS6" s="621"/>
      <c r="CT6" s="621"/>
      <c r="CU6" s="621"/>
      <c r="CV6" s="621"/>
      <c r="CW6" s="621"/>
      <c r="CX6" s="621"/>
      <c r="CY6" s="622"/>
      <c r="CZ6" s="673">
        <v>1.1000000000000001</v>
      </c>
      <c r="DA6" s="673"/>
      <c r="DB6" s="673"/>
      <c r="DC6" s="673"/>
      <c r="DD6" s="626" t="s">
        <v>211</v>
      </c>
      <c r="DE6" s="621"/>
      <c r="DF6" s="621"/>
      <c r="DG6" s="621"/>
      <c r="DH6" s="621"/>
      <c r="DI6" s="621"/>
      <c r="DJ6" s="621"/>
      <c r="DK6" s="621"/>
      <c r="DL6" s="621"/>
      <c r="DM6" s="621"/>
      <c r="DN6" s="621"/>
      <c r="DO6" s="621"/>
      <c r="DP6" s="622"/>
      <c r="DQ6" s="626">
        <v>136178</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2741</v>
      </c>
      <c r="S7" s="621"/>
      <c r="T7" s="621"/>
      <c r="U7" s="621"/>
      <c r="V7" s="621"/>
      <c r="W7" s="621"/>
      <c r="X7" s="621"/>
      <c r="Y7" s="622"/>
      <c r="Z7" s="673">
        <v>0</v>
      </c>
      <c r="AA7" s="673"/>
      <c r="AB7" s="673"/>
      <c r="AC7" s="673"/>
      <c r="AD7" s="674">
        <v>2741</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693555</v>
      </c>
      <c r="BH7" s="621"/>
      <c r="BI7" s="621"/>
      <c r="BJ7" s="621"/>
      <c r="BK7" s="621"/>
      <c r="BL7" s="621"/>
      <c r="BM7" s="621"/>
      <c r="BN7" s="622"/>
      <c r="BO7" s="673">
        <v>42.2</v>
      </c>
      <c r="BP7" s="673"/>
      <c r="BQ7" s="673"/>
      <c r="BR7" s="673"/>
      <c r="BS7" s="674" t="s">
        <v>211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2160481</v>
      </c>
      <c r="CS7" s="621"/>
      <c r="CT7" s="621"/>
      <c r="CU7" s="621"/>
      <c r="CV7" s="621"/>
      <c r="CW7" s="621"/>
      <c r="CX7" s="621"/>
      <c r="CY7" s="622"/>
      <c r="CZ7" s="673">
        <v>17.7</v>
      </c>
      <c r="DA7" s="673"/>
      <c r="DB7" s="673"/>
      <c r="DC7" s="673"/>
      <c r="DD7" s="626">
        <v>83899</v>
      </c>
      <c r="DE7" s="621"/>
      <c r="DF7" s="621"/>
      <c r="DG7" s="621"/>
      <c r="DH7" s="621"/>
      <c r="DI7" s="621"/>
      <c r="DJ7" s="621"/>
      <c r="DK7" s="621"/>
      <c r="DL7" s="621"/>
      <c r="DM7" s="621"/>
      <c r="DN7" s="621"/>
      <c r="DO7" s="621"/>
      <c r="DP7" s="622"/>
      <c r="DQ7" s="626">
        <v>1912889</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6734</v>
      </c>
      <c r="S8" s="621"/>
      <c r="T8" s="621"/>
      <c r="U8" s="621"/>
      <c r="V8" s="621"/>
      <c r="W8" s="621"/>
      <c r="X8" s="621"/>
      <c r="Y8" s="622"/>
      <c r="Z8" s="673">
        <v>0.1</v>
      </c>
      <c r="AA8" s="673"/>
      <c r="AB8" s="673"/>
      <c r="AC8" s="673"/>
      <c r="AD8" s="674">
        <v>6734</v>
      </c>
      <c r="AE8" s="674"/>
      <c r="AF8" s="674"/>
      <c r="AG8" s="674"/>
      <c r="AH8" s="674"/>
      <c r="AI8" s="674"/>
      <c r="AJ8" s="674"/>
      <c r="AK8" s="674"/>
      <c r="AL8" s="643">
        <v>0.1</v>
      </c>
      <c r="AM8" s="675"/>
      <c r="AN8" s="675"/>
      <c r="AO8" s="676"/>
      <c r="AP8" s="617" t="s">
        <v>222</v>
      </c>
      <c r="AQ8" s="618"/>
      <c r="AR8" s="618"/>
      <c r="AS8" s="618"/>
      <c r="AT8" s="618"/>
      <c r="AU8" s="618"/>
      <c r="AV8" s="618"/>
      <c r="AW8" s="618"/>
      <c r="AX8" s="618"/>
      <c r="AY8" s="618"/>
      <c r="AZ8" s="618"/>
      <c r="BA8" s="618"/>
      <c r="BB8" s="618"/>
      <c r="BC8" s="618"/>
      <c r="BD8" s="618"/>
      <c r="BE8" s="618"/>
      <c r="BF8" s="619"/>
      <c r="BG8" s="620">
        <v>25901</v>
      </c>
      <c r="BH8" s="621"/>
      <c r="BI8" s="621"/>
      <c r="BJ8" s="621"/>
      <c r="BK8" s="621"/>
      <c r="BL8" s="621"/>
      <c r="BM8" s="621"/>
      <c r="BN8" s="622"/>
      <c r="BO8" s="673">
        <v>1.6</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3352407</v>
      </c>
      <c r="CS8" s="621"/>
      <c r="CT8" s="621"/>
      <c r="CU8" s="621"/>
      <c r="CV8" s="621"/>
      <c r="CW8" s="621"/>
      <c r="CX8" s="621"/>
      <c r="CY8" s="622"/>
      <c r="CZ8" s="673">
        <v>27.5</v>
      </c>
      <c r="DA8" s="673"/>
      <c r="DB8" s="673"/>
      <c r="DC8" s="673"/>
      <c r="DD8" s="626">
        <v>13281</v>
      </c>
      <c r="DE8" s="621"/>
      <c r="DF8" s="621"/>
      <c r="DG8" s="621"/>
      <c r="DH8" s="621"/>
      <c r="DI8" s="621"/>
      <c r="DJ8" s="621"/>
      <c r="DK8" s="621"/>
      <c r="DL8" s="621"/>
      <c r="DM8" s="621"/>
      <c r="DN8" s="621"/>
      <c r="DO8" s="621"/>
      <c r="DP8" s="622"/>
      <c r="DQ8" s="626">
        <v>1793029</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3933</v>
      </c>
      <c r="S9" s="621"/>
      <c r="T9" s="621"/>
      <c r="U9" s="621"/>
      <c r="V9" s="621"/>
      <c r="W9" s="621"/>
      <c r="X9" s="621"/>
      <c r="Y9" s="622"/>
      <c r="Z9" s="673">
        <v>0</v>
      </c>
      <c r="AA9" s="673"/>
      <c r="AB9" s="673"/>
      <c r="AC9" s="673"/>
      <c r="AD9" s="674">
        <v>3933</v>
      </c>
      <c r="AE9" s="674"/>
      <c r="AF9" s="674"/>
      <c r="AG9" s="674"/>
      <c r="AH9" s="674"/>
      <c r="AI9" s="674"/>
      <c r="AJ9" s="674"/>
      <c r="AK9" s="674"/>
      <c r="AL9" s="643">
        <v>0.1</v>
      </c>
      <c r="AM9" s="675"/>
      <c r="AN9" s="675"/>
      <c r="AO9" s="676"/>
      <c r="AP9" s="617" t="s">
        <v>225</v>
      </c>
      <c r="AQ9" s="618"/>
      <c r="AR9" s="618"/>
      <c r="AS9" s="618"/>
      <c r="AT9" s="618"/>
      <c r="AU9" s="618"/>
      <c r="AV9" s="618"/>
      <c r="AW9" s="618"/>
      <c r="AX9" s="618"/>
      <c r="AY9" s="618"/>
      <c r="AZ9" s="618"/>
      <c r="BA9" s="618"/>
      <c r="BB9" s="618"/>
      <c r="BC9" s="618"/>
      <c r="BD9" s="618"/>
      <c r="BE9" s="618"/>
      <c r="BF9" s="619"/>
      <c r="BG9" s="620">
        <v>585845</v>
      </c>
      <c r="BH9" s="621"/>
      <c r="BI9" s="621"/>
      <c r="BJ9" s="621"/>
      <c r="BK9" s="621"/>
      <c r="BL9" s="621"/>
      <c r="BM9" s="621"/>
      <c r="BN9" s="622"/>
      <c r="BO9" s="673">
        <v>35.700000000000003</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1138833</v>
      </c>
      <c r="CS9" s="621"/>
      <c r="CT9" s="621"/>
      <c r="CU9" s="621"/>
      <c r="CV9" s="621"/>
      <c r="CW9" s="621"/>
      <c r="CX9" s="621"/>
      <c r="CY9" s="622"/>
      <c r="CZ9" s="673">
        <v>9.3000000000000007</v>
      </c>
      <c r="DA9" s="673"/>
      <c r="DB9" s="673"/>
      <c r="DC9" s="673"/>
      <c r="DD9" s="626">
        <v>118311</v>
      </c>
      <c r="DE9" s="621"/>
      <c r="DF9" s="621"/>
      <c r="DG9" s="621"/>
      <c r="DH9" s="621"/>
      <c r="DI9" s="621"/>
      <c r="DJ9" s="621"/>
      <c r="DK9" s="621"/>
      <c r="DL9" s="621"/>
      <c r="DM9" s="621"/>
      <c r="DN9" s="621"/>
      <c r="DO9" s="621"/>
      <c r="DP9" s="622"/>
      <c r="DQ9" s="626">
        <v>990649</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298848</v>
      </c>
      <c r="S10" s="621"/>
      <c r="T10" s="621"/>
      <c r="U10" s="621"/>
      <c r="V10" s="621"/>
      <c r="W10" s="621"/>
      <c r="X10" s="621"/>
      <c r="Y10" s="622"/>
      <c r="Z10" s="673">
        <v>2.2999999999999998</v>
      </c>
      <c r="AA10" s="673"/>
      <c r="AB10" s="673"/>
      <c r="AC10" s="673"/>
      <c r="AD10" s="674">
        <v>298848</v>
      </c>
      <c r="AE10" s="674"/>
      <c r="AF10" s="674"/>
      <c r="AG10" s="674"/>
      <c r="AH10" s="674"/>
      <c r="AI10" s="674"/>
      <c r="AJ10" s="674"/>
      <c r="AK10" s="674"/>
      <c r="AL10" s="643">
        <v>4.4000000000000004</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44433</v>
      </c>
      <c r="BH10" s="621"/>
      <c r="BI10" s="621"/>
      <c r="BJ10" s="621"/>
      <c r="BK10" s="621"/>
      <c r="BL10" s="621"/>
      <c r="BM10" s="621"/>
      <c r="BN10" s="622"/>
      <c r="BO10" s="673">
        <v>2.7</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t="s">
        <v>112</v>
      </c>
      <c r="CS10" s="621"/>
      <c r="CT10" s="621"/>
      <c r="CU10" s="621"/>
      <c r="CV10" s="621"/>
      <c r="CW10" s="621"/>
      <c r="CX10" s="621"/>
      <c r="CY10" s="622"/>
      <c r="CZ10" s="673" t="s">
        <v>112</v>
      </c>
      <c r="DA10" s="673"/>
      <c r="DB10" s="673"/>
      <c r="DC10" s="673"/>
      <c r="DD10" s="626" t="s">
        <v>112</v>
      </c>
      <c r="DE10" s="621"/>
      <c r="DF10" s="621"/>
      <c r="DG10" s="621"/>
      <c r="DH10" s="621"/>
      <c r="DI10" s="621"/>
      <c r="DJ10" s="621"/>
      <c r="DK10" s="621"/>
      <c r="DL10" s="621"/>
      <c r="DM10" s="621"/>
      <c r="DN10" s="621"/>
      <c r="DO10" s="621"/>
      <c r="DP10" s="622"/>
      <c r="DQ10" s="626" t="s">
        <v>112</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37376</v>
      </c>
      <c r="BH11" s="621"/>
      <c r="BI11" s="621"/>
      <c r="BJ11" s="621"/>
      <c r="BK11" s="621"/>
      <c r="BL11" s="621"/>
      <c r="BM11" s="621"/>
      <c r="BN11" s="622"/>
      <c r="BO11" s="673">
        <v>2.2999999999999998</v>
      </c>
      <c r="BP11" s="673"/>
      <c r="BQ11" s="673"/>
      <c r="BR11" s="673"/>
      <c r="BS11" s="626" t="s">
        <v>112</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803552</v>
      </c>
      <c r="CS11" s="621"/>
      <c r="CT11" s="621"/>
      <c r="CU11" s="621"/>
      <c r="CV11" s="621"/>
      <c r="CW11" s="621"/>
      <c r="CX11" s="621"/>
      <c r="CY11" s="622"/>
      <c r="CZ11" s="673">
        <v>6.6</v>
      </c>
      <c r="DA11" s="673"/>
      <c r="DB11" s="673"/>
      <c r="DC11" s="673"/>
      <c r="DD11" s="626">
        <v>414331</v>
      </c>
      <c r="DE11" s="621"/>
      <c r="DF11" s="621"/>
      <c r="DG11" s="621"/>
      <c r="DH11" s="621"/>
      <c r="DI11" s="621"/>
      <c r="DJ11" s="621"/>
      <c r="DK11" s="621"/>
      <c r="DL11" s="621"/>
      <c r="DM11" s="621"/>
      <c r="DN11" s="621"/>
      <c r="DO11" s="621"/>
      <c r="DP11" s="622"/>
      <c r="DQ11" s="626">
        <v>361111</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764576</v>
      </c>
      <c r="BH12" s="621"/>
      <c r="BI12" s="621"/>
      <c r="BJ12" s="621"/>
      <c r="BK12" s="621"/>
      <c r="BL12" s="621"/>
      <c r="BM12" s="621"/>
      <c r="BN12" s="622"/>
      <c r="BO12" s="673">
        <v>46.5</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794535</v>
      </c>
      <c r="CS12" s="621"/>
      <c r="CT12" s="621"/>
      <c r="CU12" s="621"/>
      <c r="CV12" s="621"/>
      <c r="CW12" s="621"/>
      <c r="CX12" s="621"/>
      <c r="CY12" s="622"/>
      <c r="CZ12" s="673">
        <v>6.5</v>
      </c>
      <c r="DA12" s="673"/>
      <c r="DB12" s="673"/>
      <c r="DC12" s="673"/>
      <c r="DD12" s="626">
        <v>477123</v>
      </c>
      <c r="DE12" s="621"/>
      <c r="DF12" s="621"/>
      <c r="DG12" s="621"/>
      <c r="DH12" s="621"/>
      <c r="DI12" s="621"/>
      <c r="DJ12" s="621"/>
      <c r="DK12" s="621"/>
      <c r="DL12" s="621"/>
      <c r="DM12" s="621"/>
      <c r="DN12" s="621"/>
      <c r="DO12" s="621"/>
      <c r="DP12" s="622"/>
      <c r="DQ12" s="626">
        <v>242917</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23026</v>
      </c>
      <c r="S13" s="621"/>
      <c r="T13" s="621"/>
      <c r="U13" s="621"/>
      <c r="V13" s="621"/>
      <c r="W13" s="621"/>
      <c r="X13" s="621"/>
      <c r="Y13" s="622"/>
      <c r="Z13" s="673">
        <v>0.2</v>
      </c>
      <c r="AA13" s="673"/>
      <c r="AB13" s="673"/>
      <c r="AC13" s="673"/>
      <c r="AD13" s="674">
        <v>23026</v>
      </c>
      <c r="AE13" s="674"/>
      <c r="AF13" s="674"/>
      <c r="AG13" s="674"/>
      <c r="AH13" s="674"/>
      <c r="AI13" s="674"/>
      <c r="AJ13" s="674"/>
      <c r="AK13" s="674"/>
      <c r="AL13" s="643">
        <v>0.3</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757305</v>
      </c>
      <c r="BH13" s="621"/>
      <c r="BI13" s="621"/>
      <c r="BJ13" s="621"/>
      <c r="BK13" s="621"/>
      <c r="BL13" s="621"/>
      <c r="BM13" s="621"/>
      <c r="BN13" s="622"/>
      <c r="BO13" s="673">
        <v>46.1</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856934</v>
      </c>
      <c r="CS13" s="621"/>
      <c r="CT13" s="621"/>
      <c r="CU13" s="621"/>
      <c r="CV13" s="621"/>
      <c r="CW13" s="621"/>
      <c r="CX13" s="621"/>
      <c r="CY13" s="622"/>
      <c r="CZ13" s="673">
        <v>7</v>
      </c>
      <c r="DA13" s="673"/>
      <c r="DB13" s="673"/>
      <c r="DC13" s="673"/>
      <c r="DD13" s="626">
        <v>671734</v>
      </c>
      <c r="DE13" s="621"/>
      <c r="DF13" s="621"/>
      <c r="DG13" s="621"/>
      <c r="DH13" s="621"/>
      <c r="DI13" s="621"/>
      <c r="DJ13" s="621"/>
      <c r="DK13" s="621"/>
      <c r="DL13" s="621"/>
      <c r="DM13" s="621"/>
      <c r="DN13" s="621"/>
      <c r="DO13" s="621"/>
      <c r="DP13" s="622"/>
      <c r="DQ13" s="626">
        <v>294677</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56262</v>
      </c>
      <c r="BH14" s="621"/>
      <c r="BI14" s="621"/>
      <c r="BJ14" s="621"/>
      <c r="BK14" s="621"/>
      <c r="BL14" s="621"/>
      <c r="BM14" s="621"/>
      <c r="BN14" s="622"/>
      <c r="BO14" s="673">
        <v>3.4</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794808</v>
      </c>
      <c r="CS14" s="621"/>
      <c r="CT14" s="621"/>
      <c r="CU14" s="621"/>
      <c r="CV14" s="621"/>
      <c r="CW14" s="621"/>
      <c r="CX14" s="621"/>
      <c r="CY14" s="622"/>
      <c r="CZ14" s="673">
        <v>6.5</v>
      </c>
      <c r="DA14" s="673"/>
      <c r="DB14" s="673"/>
      <c r="DC14" s="673"/>
      <c r="DD14" s="626">
        <v>12875</v>
      </c>
      <c r="DE14" s="621"/>
      <c r="DF14" s="621"/>
      <c r="DG14" s="621"/>
      <c r="DH14" s="621"/>
      <c r="DI14" s="621"/>
      <c r="DJ14" s="621"/>
      <c r="DK14" s="621"/>
      <c r="DL14" s="621"/>
      <c r="DM14" s="621"/>
      <c r="DN14" s="621"/>
      <c r="DO14" s="621"/>
      <c r="DP14" s="622"/>
      <c r="DQ14" s="626">
        <v>408021</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4351</v>
      </c>
      <c r="S15" s="621"/>
      <c r="T15" s="621"/>
      <c r="U15" s="621"/>
      <c r="V15" s="621"/>
      <c r="W15" s="621"/>
      <c r="X15" s="621"/>
      <c r="Y15" s="622"/>
      <c r="Z15" s="673">
        <v>0</v>
      </c>
      <c r="AA15" s="673"/>
      <c r="AB15" s="673"/>
      <c r="AC15" s="673"/>
      <c r="AD15" s="674">
        <v>4351</v>
      </c>
      <c r="AE15" s="674"/>
      <c r="AF15" s="674"/>
      <c r="AG15" s="674"/>
      <c r="AH15" s="674"/>
      <c r="AI15" s="674"/>
      <c r="AJ15" s="674"/>
      <c r="AK15" s="674"/>
      <c r="AL15" s="643">
        <v>0.1</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123126</v>
      </c>
      <c r="BH15" s="621"/>
      <c r="BI15" s="621"/>
      <c r="BJ15" s="621"/>
      <c r="BK15" s="621"/>
      <c r="BL15" s="621"/>
      <c r="BM15" s="621"/>
      <c r="BN15" s="622"/>
      <c r="BO15" s="673">
        <v>7.5</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691366</v>
      </c>
      <c r="CS15" s="621"/>
      <c r="CT15" s="621"/>
      <c r="CU15" s="621"/>
      <c r="CV15" s="621"/>
      <c r="CW15" s="621"/>
      <c r="CX15" s="621"/>
      <c r="CY15" s="622"/>
      <c r="CZ15" s="673">
        <v>5.7</v>
      </c>
      <c r="DA15" s="673"/>
      <c r="DB15" s="673"/>
      <c r="DC15" s="673"/>
      <c r="DD15" s="626">
        <v>80544</v>
      </c>
      <c r="DE15" s="621"/>
      <c r="DF15" s="621"/>
      <c r="DG15" s="621"/>
      <c r="DH15" s="621"/>
      <c r="DI15" s="621"/>
      <c r="DJ15" s="621"/>
      <c r="DK15" s="621"/>
      <c r="DL15" s="621"/>
      <c r="DM15" s="621"/>
      <c r="DN15" s="621"/>
      <c r="DO15" s="621"/>
      <c r="DP15" s="622"/>
      <c r="DQ15" s="626">
        <v>578032</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5630960</v>
      </c>
      <c r="S16" s="621"/>
      <c r="T16" s="621"/>
      <c r="U16" s="621"/>
      <c r="V16" s="621"/>
      <c r="W16" s="621"/>
      <c r="X16" s="621"/>
      <c r="Y16" s="622"/>
      <c r="Z16" s="673">
        <v>44.2</v>
      </c>
      <c r="AA16" s="673"/>
      <c r="AB16" s="673"/>
      <c r="AC16" s="673"/>
      <c r="AD16" s="674">
        <v>4750192</v>
      </c>
      <c r="AE16" s="674"/>
      <c r="AF16" s="674"/>
      <c r="AG16" s="674"/>
      <c r="AH16" s="674"/>
      <c r="AI16" s="674"/>
      <c r="AJ16" s="674"/>
      <c r="AK16" s="674"/>
      <c r="AL16" s="643">
        <v>69.3</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136052</v>
      </c>
      <c r="CS16" s="621"/>
      <c r="CT16" s="621"/>
      <c r="CU16" s="621"/>
      <c r="CV16" s="621"/>
      <c r="CW16" s="621"/>
      <c r="CX16" s="621"/>
      <c r="CY16" s="622"/>
      <c r="CZ16" s="673">
        <v>1.1000000000000001</v>
      </c>
      <c r="DA16" s="673"/>
      <c r="DB16" s="673"/>
      <c r="DC16" s="673"/>
      <c r="DD16" s="626" t="s">
        <v>112</v>
      </c>
      <c r="DE16" s="621"/>
      <c r="DF16" s="621"/>
      <c r="DG16" s="621"/>
      <c r="DH16" s="621"/>
      <c r="DI16" s="621"/>
      <c r="DJ16" s="621"/>
      <c r="DK16" s="621"/>
      <c r="DL16" s="621"/>
      <c r="DM16" s="621"/>
      <c r="DN16" s="621"/>
      <c r="DO16" s="621"/>
      <c r="DP16" s="622"/>
      <c r="DQ16" s="626">
        <v>9449</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4750192</v>
      </c>
      <c r="S17" s="621"/>
      <c r="T17" s="621"/>
      <c r="U17" s="621"/>
      <c r="V17" s="621"/>
      <c r="W17" s="621"/>
      <c r="X17" s="621"/>
      <c r="Y17" s="622"/>
      <c r="Z17" s="673">
        <v>37.299999999999997</v>
      </c>
      <c r="AA17" s="673"/>
      <c r="AB17" s="673"/>
      <c r="AC17" s="673"/>
      <c r="AD17" s="674">
        <v>4750192</v>
      </c>
      <c r="AE17" s="674"/>
      <c r="AF17" s="674"/>
      <c r="AG17" s="674"/>
      <c r="AH17" s="674"/>
      <c r="AI17" s="674"/>
      <c r="AJ17" s="674"/>
      <c r="AK17" s="674"/>
      <c r="AL17" s="643">
        <v>69.3</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1316932</v>
      </c>
      <c r="CS17" s="621"/>
      <c r="CT17" s="621"/>
      <c r="CU17" s="621"/>
      <c r="CV17" s="621"/>
      <c r="CW17" s="621"/>
      <c r="CX17" s="621"/>
      <c r="CY17" s="622"/>
      <c r="CZ17" s="673">
        <v>10.8</v>
      </c>
      <c r="DA17" s="673"/>
      <c r="DB17" s="673"/>
      <c r="DC17" s="673"/>
      <c r="DD17" s="626" t="s">
        <v>112</v>
      </c>
      <c r="DE17" s="621"/>
      <c r="DF17" s="621"/>
      <c r="DG17" s="621"/>
      <c r="DH17" s="621"/>
      <c r="DI17" s="621"/>
      <c r="DJ17" s="621"/>
      <c r="DK17" s="621"/>
      <c r="DL17" s="621"/>
      <c r="DM17" s="621"/>
      <c r="DN17" s="621"/>
      <c r="DO17" s="621"/>
      <c r="DP17" s="622"/>
      <c r="DQ17" s="626">
        <v>1310094</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880768</v>
      </c>
      <c r="S18" s="621"/>
      <c r="T18" s="621"/>
      <c r="U18" s="621"/>
      <c r="V18" s="621"/>
      <c r="W18" s="621"/>
      <c r="X18" s="621"/>
      <c r="Y18" s="622"/>
      <c r="Z18" s="673">
        <v>6.9</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5107</v>
      </c>
      <c r="BH19" s="621"/>
      <c r="BI19" s="621"/>
      <c r="BJ19" s="621"/>
      <c r="BK19" s="621"/>
      <c r="BL19" s="621"/>
      <c r="BM19" s="621"/>
      <c r="BN19" s="622"/>
      <c r="BO19" s="673">
        <v>0.3</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7699890</v>
      </c>
      <c r="S20" s="621"/>
      <c r="T20" s="621"/>
      <c r="U20" s="621"/>
      <c r="V20" s="621"/>
      <c r="W20" s="621"/>
      <c r="X20" s="621"/>
      <c r="Y20" s="622"/>
      <c r="Z20" s="673">
        <v>60.4</v>
      </c>
      <c r="AA20" s="673"/>
      <c r="AB20" s="673"/>
      <c r="AC20" s="673"/>
      <c r="AD20" s="674">
        <v>6819122</v>
      </c>
      <c r="AE20" s="674"/>
      <c r="AF20" s="674"/>
      <c r="AG20" s="674"/>
      <c r="AH20" s="674"/>
      <c r="AI20" s="674"/>
      <c r="AJ20" s="674"/>
      <c r="AK20" s="674"/>
      <c r="AL20" s="643">
        <v>99.5</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5107</v>
      </c>
      <c r="BH20" s="621"/>
      <c r="BI20" s="621"/>
      <c r="BJ20" s="621"/>
      <c r="BK20" s="621"/>
      <c r="BL20" s="621"/>
      <c r="BM20" s="621"/>
      <c r="BN20" s="622"/>
      <c r="BO20" s="673">
        <v>0.3</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12182078</v>
      </c>
      <c r="CS20" s="621"/>
      <c r="CT20" s="621"/>
      <c r="CU20" s="621"/>
      <c r="CV20" s="621"/>
      <c r="CW20" s="621"/>
      <c r="CX20" s="621"/>
      <c r="CY20" s="622"/>
      <c r="CZ20" s="673">
        <v>100</v>
      </c>
      <c r="DA20" s="673"/>
      <c r="DB20" s="673"/>
      <c r="DC20" s="673"/>
      <c r="DD20" s="626">
        <v>1872098</v>
      </c>
      <c r="DE20" s="621"/>
      <c r="DF20" s="621"/>
      <c r="DG20" s="621"/>
      <c r="DH20" s="621"/>
      <c r="DI20" s="621"/>
      <c r="DJ20" s="621"/>
      <c r="DK20" s="621"/>
      <c r="DL20" s="621"/>
      <c r="DM20" s="621"/>
      <c r="DN20" s="621"/>
      <c r="DO20" s="621"/>
      <c r="DP20" s="622"/>
      <c r="DQ20" s="626">
        <v>8037046</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1792</v>
      </c>
      <c r="S21" s="621"/>
      <c r="T21" s="621"/>
      <c r="U21" s="621"/>
      <c r="V21" s="621"/>
      <c r="W21" s="621"/>
      <c r="X21" s="621"/>
      <c r="Y21" s="622"/>
      <c r="Z21" s="673">
        <v>0</v>
      </c>
      <c r="AA21" s="673"/>
      <c r="AB21" s="673"/>
      <c r="AC21" s="673"/>
      <c r="AD21" s="674">
        <v>1792</v>
      </c>
      <c r="AE21" s="674"/>
      <c r="AF21" s="674"/>
      <c r="AG21" s="674"/>
      <c r="AH21" s="674"/>
      <c r="AI21" s="674"/>
      <c r="AJ21" s="674"/>
      <c r="AK21" s="674"/>
      <c r="AL21" s="643">
        <v>0</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v>5107</v>
      </c>
      <c r="BH21" s="621"/>
      <c r="BI21" s="621"/>
      <c r="BJ21" s="621"/>
      <c r="BK21" s="621"/>
      <c r="BL21" s="621"/>
      <c r="BM21" s="621"/>
      <c r="BN21" s="622"/>
      <c r="BO21" s="673">
        <v>0.3</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397678</v>
      </c>
      <c r="S22" s="621"/>
      <c r="T22" s="621"/>
      <c r="U22" s="621"/>
      <c r="V22" s="621"/>
      <c r="W22" s="621"/>
      <c r="X22" s="621"/>
      <c r="Y22" s="622"/>
      <c r="Z22" s="673">
        <v>3.1</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81628</v>
      </c>
      <c r="S23" s="621"/>
      <c r="T23" s="621"/>
      <c r="U23" s="621"/>
      <c r="V23" s="621"/>
      <c r="W23" s="621"/>
      <c r="X23" s="621"/>
      <c r="Y23" s="622"/>
      <c r="Z23" s="673">
        <v>0.6</v>
      </c>
      <c r="AA23" s="673"/>
      <c r="AB23" s="673"/>
      <c r="AC23" s="673"/>
      <c r="AD23" s="674">
        <v>17402</v>
      </c>
      <c r="AE23" s="674"/>
      <c r="AF23" s="674"/>
      <c r="AG23" s="674"/>
      <c r="AH23" s="674"/>
      <c r="AI23" s="674"/>
      <c r="AJ23" s="674"/>
      <c r="AK23" s="674"/>
      <c r="AL23" s="643">
        <v>0.3</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75385</v>
      </c>
      <c r="S24" s="621"/>
      <c r="T24" s="621"/>
      <c r="U24" s="621"/>
      <c r="V24" s="621"/>
      <c r="W24" s="621"/>
      <c r="X24" s="621"/>
      <c r="Y24" s="622"/>
      <c r="Z24" s="673">
        <v>0.6</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5440400</v>
      </c>
      <c r="CS24" s="671"/>
      <c r="CT24" s="671"/>
      <c r="CU24" s="671"/>
      <c r="CV24" s="671"/>
      <c r="CW24" s="671"/>
      <c r="CX24" s="671"/>
      <c r="CY24" s="718"/>
      <c r="CZ24" s="722">
        <v>44.7</v>
      </c>
      <c r="DA24" s="723"/>
      <c r="DB24" s="723"/>
      <c r="DC24" s="724"/>
      <c r="DD24" s="717">
        <v>3792896</v>
      </c>
      <c r="DE24" s="671"/>
      <c r="DF24" s="671"/>
      <c r="DG24" s="671"/>
      <c r="DH24" s="671"/>
      <c r="DI24" s="671"/>
      <c r="DJ24" s="671"/>
      <c r="DK24" s="718"/>
      <c r="DL24" s="717">
        <v>3604181</v>
      </c>
      <c r="DM24" s="671"/>
      <c r="DN24" s="671"/>
      <c r="DO24" s="671"/>
      <c r="DP24" s="671"/>
      <c r="DQ24" s="671"/>
      <c r="DR24" s="671"/>
      <c r="DS24" s="671"/>
      <c r="DT24" s="671"/>
      <c r="DU24" s="671"/>
      <c r="DV24" s="718"/>
      <c r="DW24" s="719">
        <v>50.3</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1381924</v>
      </c>
      <c r="S25" s="621"/>
      <c r="T25" s="621"/>
      <c r="U25" s="621"/>
      <c r="V25" s="621"/>
      <c r="W25" s="621"/>
      <c r="X25" s="621"/>
      <c r="Y25" s="622"/>
      <c r="Z25" s="673">
        <v>10.8</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2498312</v>
      </c>
      <c r="CS25" s="639"/>
      <c r="CT25" s="639"/>
      <c r="CU25" s="639"/>
      <c r="CV25" s="639"/>
      <c r="CW25" s="639"/>
      <c r="CX25" s="639"/>
      <c r="CY25" s="640"/>
      <c r="CZ25" s="623">
        <v>20.5</v>
      </c>
      <c r="DA25" s="641"/>
      <c r="DB25" s="641"/>
      <c r="DC25" s="642"/>
      <c r="DD25" s="626">
        <v>2006369</v>
      </c>
      <c r="DE25" s="639"/>
      <c r="DF25" s="639"/>
      <c r="DG25" s="639"/>
      <c r="DH25" s="639"/>
      <c r="DI25" s="639"/>
      <c r="DJ25" s="639"/>
      <c r="DK25" s="640"/>
      <c r="DL25" s="626">
        <v>1827761</v>
      </c>
      <c r="DM25" s="639"/>
      <c r="DN25" s="639"/>
      <c r="DO25" s="639"/>
      <c r="DP25" s="639"/>
      <c r="DQ25" s="639"/>
      <c r="DR25" s="639"/>
      <c r="DS25" s="639"/>
      <c r="DT25" s="639"/>
      <c r="DU25" s="639"/>
      <c r="DV25" s="640"/>
      <c r="DW25" s="643">
        <v>25.5</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1708102</v>
      </c>
      <c r="CS26" s="621"/>
      <c r="CT26" s="621"/>
      <c r="CU26" s="621"/>
      <c r="CV26" s="621"/>
      <c r="CW26" s="621"/>
      <c r="CX26" s="621"/>
      <c r="CY26" s="622"/>
      <c r="CZ26" s="623">
        <v>14</v>
      </c>
      <c r="DA26" s="641"/>
      <c r="DB26" s="641"/>
      <c r="DC26" s="642"/>
      <c r="DD26" s="626">
        <v>1224553</v>
      </c>
      <c r="DE26" s="621"/>
      <c r="DF26" s="621"/>
      <c r="DG26" s="621"/>
      <c r="DH26" s="621"/>
      <c r="DI26" s="621"/>
      <c r="DJ26" s="621"/>
      <c r="DK26" s="622"/>
      <c r="DL26" s="626" t="s">
        <v>211</v>
      </c>
      <c r="DM26" s="621"/>
      <c r="DN26" s="621"/>
      <c r="DO26" s="621"/>
      <c r="DP26" s="621"/>
      <c r="DQ26" s="621"/>
      <c r="DR26" s="621"/>
      <c r="DS26" s="621"/>
      <c r="DT26" s="621"/>
      <c r="DU26" s="621"/>
      <c r="DV26" s="622"/>
      <c r="DW26" s="643" t="s">
        <v>211</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792799</v>
      </c>
      <c r="S27" s="621"/>
      <c r="T27" s="621"/>
      <c r="U27" s="621"/>
      <c r="V27" s="621"/>
      <c r="W27" s="621"/>
      <c r="X27" s="621"/>
      <c r="Y27" s="622"/>
      <c r="Z27" s="673">
        <v>6.2</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1642626</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1625156</v>
      </c>
      <c r="CS27" s="639"/>
      <c r="CT27" s="639"/>
      <c r="CU27" s="639"/>
      <c r="CV27" s="639"/>
      <c r="CW27" s="639"/>
      <c r="CX27" s="639"/>
      <c r="CY27" s="640"/>
      <c r="CZ27" s="623">
        <v>13.3</v>
      </c>
      <c r="DA27" s="641"/>
      <c r="DB27" s="641"/>
      <c r="DC27" s="642"/>
      <c r="DD27" s="626">
        <v>476433</v>
      </c>
      <c r="DE27" s="639"/>
      <c r="DF27" s="639"/>
      <c r="DG27" s="639"/>
      <c r="DH27" s="639"/>
      <c r="DI27" s="639"/>
      <c r="DJ27" s="639"/>
      <c r="DK27" s="640"/>
      <c r="DL27" s="626">
        <v>466326</v>
      </c>
      <c r="DM27" s="639"/>
      <c r="DN27" s="639"/>
      <c r="DO27" s="639"/>
      <c r="DP27" s="639"/>
      <c r="DQ27" s="639"/>
      <c r="DR27" s="639"/>
      <c r="DS27" s="639"/>
      <c r="DT27" s="639"/>
      <c r="DU27" s="639"/>
      <c r="DV27" s="640"/>
      <c r="DW27" s="643">
        <v>6.5</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13770</v>
      </c>
      <c r="S28" s="621"/>
      <c r="T28" s="621"/>
      <c r="U28" s="621"/>
      <c r="V28" s="621"/>
      <c r="W28" s="621"/>
      <c r="X28" s="621"/>
      <c r="Y28" s="622"/>
      <c r="Z28" s="673">
        <v>0.1</v>
      </c>
      <c r="AA28" s="673"/>
      <c r="AB28" s="673"/>
      <c r="AC28" s="673"/>
      <c r="AD28" s="674">
        <v>10099</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1316932</v>
      </c>
      <c r="CS28" s="621"/>
      <c r="CT28" s="621"/>
      <c r="CU28" s="621"/>
      <c r="CV28" s="621"/>
      <c r="CW28" s="621"/>
      <c r="CX28" s="621"/>
      <c r="CY28" s="622"/>
      <c r="CZ28" s="623">
        <v>10.8</v>
      </c>
      <c r="DA28" s="641"/>
      <c r="DB28" s="641"/>
      <c r="DC28" s="642"/>
      <c r="DD28" s="626">
        <v>1310094</v>
      </c>
      <c r="DE28" s="621"/>
      <c r="DF28" s="621"/>
      <c r="DG28" s="621"/>
      <c r="DH28" s="621"/>
      <c r="DI28" s="621"/>
      <c r="DJ28" s="621"/>
      <c r="DK28" s="622"/>
      <c r="DL28" s="626">
        <v>1310094</v>
      </c>
      <c r="DM28" s="621"/>
      <c r="DN28" s="621"/>
      <c r="DO28" s="621"/>
      <c r="DP28" s="621"/>
      <c r="DQ28" s="621"/>
      <c r="DR28" s="621"/>
      <c r="DS28" s="621"/>
      <c r="DT28" s="621"/>
      <c r="DU28" s="621"/>
      <c r="DV28" s="622"/>
      <c r="DW28" s="643">
        <v>18.3</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52487</v>
      </c>
      <c r="S29" s="621"/>
      <c r="T29" s="621"/>
      <c r="U29" s="621"/>
      <c r="V29" s="621"/>
      <c r="W29" s="621"/>
      <c r="X29" s="621"/>
      <c r="Y29" s="622"/>
      <c r="Z29" s="673">
        <v>0.4</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1316932</v>
      </c>
      <c r="CS29" s="639"/>
      <c r="CT29" s="639"/>
      <c r="CU29" s="639"/>
      <c r="CV29" s="639"/>
      <c r="CW29" s="639"/>
      <c r="CX29" s="639"/>
      <c r="CY29" s="640"/>
      <c r="CZ29" s="623">
        <v>10.8</v>
      </c>
      <c r="DA29" s="641"/>
      <c r="DB29" s="641"/>
      <c r="DC29" s="642"/>
      <c r="DD29" s="626">
        <v>1310094</v>
      </c>
      <c r="DE29" s="639"/>
      <c r="DF29" s="639"/>
      <c r="DG29" s="639"/>
      <c r="DH29" s="639"/>
      <c r="DI29" s="639"/>
      <c r="DJ29" s="639"/>
      <c r="DK29" s="640"/>
      <c r="DL29" s="626">
        <v>1310094</v>
      </c>
      <c r="DM29" s="639"/>
      <c r="DN29" s="639"/>
      <c r="DO29" s="639"/>
      <c r="DP29" s="639"/>
      <c r="DQ29" s="639"/>
      <c r="DR29" s="639"/>
      <c r="DS29" s="639"/>
      <c r="DT29" s="639"/>
      <c r="DU29" s="639"/>
      <c r="DV29" s="640"/>
      <c r="DW29" s="643">
        <v>18.3</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283993</v>
      </c>
      <c r="S30" s="621"/>
      <c r="T30" s="621"/>
      <c r="U30" s="621"/>
      <c r="V30" s="621"/>
      <c r="W30" s="621"/>
      <c r="X30" s="621"/>
      <c r="Y30" s="622"/>
      <c r="Z30" s="673">
        <v>2.2000000000000002</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98.8</v>
      </c>
      <c r="BH30" s="687"/>
      <c r="BI30" s="687"/>
      <c r="BJ30" s="687"/>
      <c r="BK30" s="687"/>
      <c r="BL30" s="687"/>
      <c r="BM30" s="688">
        <v>95.1</v>
      </c>
      <c r="BN30" s="687"/>
      <c r="BO30" s="687"/>
      <c r="BP30" s="687"/>
      <c r="BQ30" s="689"/>
      <c r="BR30" s="686">
        <v>98.7</v>
      </c>
      <c r="BS30" s="687"/>
      <c r="BT30" s="687"/>
      <c r="BU30" s="687"/>
      <c r="BV30" s="687"/>
      <c r="BW30" s="687"/>
      <c r="BX30" s="688">
        <v>94</v>
      </c>
      <c r="BY30" s="687"/>
      <c r="BZ30" s="687"/>
      <c r="CA30" s="687"/>
      <c r="CB30" s="689"/>
      <c r="CD30" s="692"/>
      <c r="CE30" s="693"/>
      <c r="CF30" s="657" t="s">
        <v>293</v>
      </c>
      <c r="CG30" s="654"/>
      <c r="CH30" s="654"/>
      <c r="CI30" s="654"/>
      <c r="CJ30" s="654"/>
      <c r="CK30" s="654"/>
      <c r="CL30" s="654"/>
      <c r="CM30" s="654"/>
      <c r="CN30" s="654"/>
      <c r="CO30" s="654"/>
      <c r="CP30" s="654"/>
      <c r="CQ30" s="655"/>
      <c r="CR30" s="620">
        <v>1211286</v>
      </c>
      <c r="CS30" s="621"/>
      <c r="CT30" s="621"/>
      <c r="CU30" s="621"/>
      <c r="CV30" s="621"/>
      <c r="CW30" s="621"/>
      <c r="CX30" s="621"/>
      <c r="CY30" s="622"/>
      <c r="CZ30" s="623">
        <v>9.9</v>
      </c>
      <c r="DA30" s="641"/>
      <c r="DB30" s="641"/>
      <c r="DC30" s="642"/>
      <c r="DD30" s="626">
        <v>1205125</v>
      </c>
      <c r="DE30" s="621"/>
      <c r="DF30" s="621"/>
      <c r="DG30" s="621"/>
      <c r="DH30" s="621"/>
      <c r="DI30" s="621"/>
      <c r="DJ30" s="621"/>
      <c r="DK30" s="622"/>
      <c r="DL30" s="626">
        <v>1205125</v>
      </c>
      <c r="DM30" s="621"/>
      <c r="DN30" s="621"/>
      <c r="DO30" s="621"/>
      <c r="DP30" s="621"/>
      <c r="DQ30" s="621"/>
      <c r="DR30" s="621"/>
      <c r="DS30" s="621"/>
      <c r="DT30" s="621"/>
      <c r="DU30" s="621"/>
      <c r="DV30" s="622"/>
      <c r="DW30" s="643">
        <v>16.8</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258437</v>
      </c>
      <c r="S31" s="621"/>
      <c r="T31" s="621"/>
      <c r="U31" s="621"/>
      <c r="V31" s="621"/>
      <c r="W31" s="621"/>
      <c r="X31" s="621"/>
      <c r="Y31" s="622"/>
      <c r="Z31" s="673">
        <v>2</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98.9</v>
      </c>
      <c r="BH31" s="639"/>
      <c r="BI31" s="639"/>
      <c r="BJ31" s="639"/>
      <c r="BK31" s="639"/>
      <c r="BL31" s="639"/>
      <c r="BM31" s="675">
        <v>95.9</v>
      </c>
      <c r="BN31" s="685"/>
      <c r="BO31" s="685"/>
      <c r="BP31" s="685"/>
      <c r="BQ31" s="649"/>
      <c r="BR31" s="684">
        <v>98.7</v>
      </c>
      <c r="BS31" s="639"/>
      <c r="BT31" s="639"/>
      <c r="BU31" s="639"/>
      <c r="BV31" s="639"/>
      <c r="BW31" s="639"/>
      <c r="BX31" s="675">
        <v>94.8</v>
      </c>
      <c r="BY31" s="685"/>
      <c r="BZ31" s="685"/>
      <c r="CA31" s="685"/>
      <c r="CB31" s="649"/>
      <c r="CD31" s="692"/>
      <c r="CE31" s="693"/>
      <c r="CF31" s="657" t="s">
        <v>297</v>
      </c>
      <c r="CG31" s="654"/>
      <c r="CH31" s="654"/>
      <c r="CI31" s="654"/>
      <c r="CJ31" s="654"/>
      <c r="CK31" s="654"/>
      <c r="CL31" s="654"/>
      <c r="CM31" s="654"/>
      <c r="CN31" s="654"/>
      <c r="CO31" s="654"/>
      <c r="CP31" s="654"/>
      <c r="CQ31" s="655"/>
      <c r="CR31" s="620">
        <v>105646</v>
      </c>
      <c r="CS31" s="639"/>
      <c r="CT31" s="639"/>
      <c r="CU31" s="639"/>
      <c r="CV31" s="639"/>
      <c r="CW31" s="639"/>
      <c r="CX31" s="639"/>
      <c r="CY31" s="640"/>
      <c r="CZ31" s="623">
        <v>0.9</v>
      </c>
      <c r="DA31" s="641"/>
      <c r="DB31" s="641"/>
      <c r="DC31" s="642"/>
      <c r="DD31" s="626">
        <v>104969</v>
      </c>
      <c r="DE31" s="639"/>
      <c r="DF31" s="639"/>
      <c r="DG31" s="639"/>
      <c r="DH31" s="639"/>
      <c r="DI31" s="639"/>
      <c r="DJ31" s="639"/>
      <c r="DK31" s="640"/>
      <c r="DL31" s="626">
        <v>104969</v>
      </c>
      <c r="DM31" s="639"/>
      <c r="DN31" s="639"/>
      <c r="DO31" s="639"/>
      <c r="DP31" s="639"/>
      <c r="DQ31" s="639"/>
      <c r="DR31" s="639"/>
      <c r="DS31" s="639"/>
      <c r="DT31" s="639"/>
      <c r="DU31" s="639"/>
      <c r="DV31" s="640"/>
      <c r="DW31" s="643">
        <v>1.5</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350245</v>
      </c>
      <c r="S32" s="621"/>
      <c r="T32" s="621"/>
      <c r="U32" s="621"/>
      <c r="V32" s="621"/>
      <c r="W32" s="621"/>
      <c r="X32" s="621"/>
      <c r="Y32" s="622"/>
      <c r="Z32" s="673">
        <v>2.7</v>
      </c>
      <c r="AA32" s="673"/>
      <c r="AB32" s="673"/>
      <c r="AC32" s="673"/>
      <c r="AD32" s="674">
        <v>7670</v>
      </c>
      <c r="AE32" s="674"/>
      <c r="AF32" s="674"/>
      <c r="AG32" s="674"/>
      <c r="AH32" s="674"/>
      <c r="AI32" s="674"/>
      <c r="AJ32" s="674"/>
      <c r="AK32" s="674"/>
      <c r="AL32" s="643">
        <v>0.1</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98.6</v>
      </c>
      <c r="BH32" s="605"/>
      <c r="BI32" s="605"/>
      <c r="BJ32" s="605"/>
      <c r="BK32" s="605"/>
      <c r="BL32" s="605"/>
      <c r="BM32" s="668">
        <v>93.6</v>
      </c>
      <c r="BN32" s="605"/>
      <c r="BO32" s="605"/>
      <c r="BP32" s="605"/>
      <c r="BQ32" s="662"/>
      <c r="BR32" s="683">
        <v>98.6</v>
      </c>
      <c r="BS32" s="605"/>
      <c r="BT32" s="605"/>
      <c r="BU32" s="605"/>
      <c r="BV32" s="605"/>
      <c r="BW32" s="605"/>
      <c r="BX32" s="668">
        <v>92.4</v>
      </c>
      <c r="BY32" s="605"/>
      <c r="BZ32" s="605"/>
      <c r="CA32" s="605"/>
      <c r="CB32" s="662"/>
      <c r="CD32" s="694"/>
      <c r="CE32" s="695"/>
      <c r="CF32" s="657" t="s">
        <v>300</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1361554</v>
      </c>
      <c r="S33" s="621"/>
      <c r="T33" s="621"/>
      <c r="U33" s="621"/>
      <c r="V33" s="621"/>
      <c r="W33" s="621"/>
      <c r="X33" s="621"/>
      <c r="Y33" s="622"/>
      <c r="Z33" s="673">
        <v>10.7</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4733528</v>
      </c>
      <c r="CS33" s="639"/>
      <c r="CT33" s="639"/>
      <c r="CU33" s="639"/>
      <c r="CV33" s="639"/>
      <c r="CW33" s="639"/>
      <c r="CX33" s="639"/>
      <c r="CY33" s="640"/>
      <c r="CZ33" s="623">
        <v>38.9</v>
      </c>
      <c r="DA33" s="641"/>
      <c r="DB33" s="641"/>
      <c r="DC33" s="642"/>
      <c r="DD33" s="626">
        <v>3822475</v>
      </c>
      <c r="DE33" s="639"/>
      <c r="DF33" s="639"/>
      <c r="DG33" s="639"/>
      <c r="DH33" s="639"/>
      <c r="DI33" s="639"/>
      <c r="DJ33" s="639"/>
      <c r="DK33" s="640"/>
      <c r="DL33" s="626">
        <v>2460881</v>
      </c>
      <c r="DM33" s="639"/>
      <c r="DN33" s="639"/>
      <c r="DO33" s="639"/>
      <c r="DP33" s="639"/>
      <c r="DQ33" s="639"/>
      <c r="DR33" s="639"/>
      <c r="DS33" s="639"/>
      <c r="DT33" s="639"/>
      <c r="DU33" s="639"/>
      <c r="DV33" s="640"/>
      <c r="DW33" s="643">
        <v>34.299999999999997</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1827009</v>
      </c>
      <c r="CS34" s="621"/>
      <c r="CT34" s="621"/>
      <c r="CU34" s="621"/>
      <c r="CV34" s="621"/>
      <c r="CW34" s="621"/>
      <c r="CX34" s="621"/>
      <c r="CY34" s="622"/>
      <c r="CZ34" s="623">
        <v>15</v>
      </c>
      <c r="DA34" s="641"/>
      <c r="DB34" s="641"/>
      <c r="DC34" s="642"/>
      <c r="DD34" s="626">
        <v>1475260</v>
      </c>
      <c r="DE34" s="621"/>
      <c r="DF34" s="621"/>
      <c r="DG34" s="621"/>
      <c r="DH34" s="621"/>
      <c r="DI34" s="621"/>
      <c r="DJ34" s="621"/>
      <c r="DK34" s="622"/>
      <c r="DL34" s="626">
        <v>1091731</v>
      </c>
      <c r="DM34" s="621"/>
      <c r="DN34" s="621"/>
      <c r="DO34" s="621"/>
      <c r="DP34" s="621"/>
      <c r="DQ34" s="621"/>
      <c r="DR34" s="621"/>
      <c r="DS34" s="621"/>
      <c r="DT34" s="621"/>
      <c r="DU34" s="621"/>
      <c r="DV34" s="622"/>
      <c r="DW34" s="643">
        <v>15.2</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311854</v>
      </c>
      <c r="S35" s="621"/>
      <c r="T35" s="621"/>
      <c r="U35" s="621"/>
      <c r="V35" s="621"/>
      <c r="W35" s="621"/>
      <c r="X35" s="621"/>
      <c r="Y35" s="622"/>
      <c r="Z35" s="673">
        <v>2.4</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1449087</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139298</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128151</v>
      </c>
      <c r="CS35" s="639"/>
      <c r="CT35" s="639"/>
      <c r="CU35" s="639"/>
      <c r="CV35" s="639"/>
      <c r="CW35" s="639"/>
      <c r="CX35" s="639"/>
      <c r="CY35" s="640"/>
      <c r="CZ35" s="623">
        <v>1.1000000000000001</v>
      </c>
      <c r="DA35" s="641"/>
      <c r="DB35" s="641"/>
      <c r="DC35" s="642"/>
      <c r="DD35" s="626">
        <v>121531</v>
      </c>
      <c r="DE35" s="639"/>
      <c r="DF35" s="639"/>
      <c r="DG35" s="639"/>
      <c r="DH35" s="639"/>
      <c r="DI35" s="639"/>
      <c r="DJ35" s="639"/>
      <c r="DK35" s="640"/>
      <c r="DL35" s="626">
        <v>18738</v>
      </c>
      <c r="DM35" s="639"/>
      <c r="DN35" s="639"/>
      <c r="DO35" s="639"/>
      <c r="DP35" s="639"/>
      <c r="DQ35" s="639"/>
      <c r="DR35" s="639"/>
      <c r="DS35" s="639"/>
      <c r="DT35" s="639"/>
      <c r="DU35" s="639"/>
      <c r="DV35" s="640"/>
      <c r="DW35" s="643">
        <v>0.3</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12751582</v>
      </c>
      <c r="S36" s="661"/>
      <c r="T36" s="661"/>
      <c r="U36" s="661"/>
      <c r="V36" s="661"/>
      <c r="W36" s="661"/>
      <c r="X36" s="661"/>
      <c r="Y36" s="664"/>
      <c r="Z36" s="665">
        <v>100</v>
      </c>
      <c r="AA36" s="665"/>
      <c r="AB36" s="665"/>
      <c r="AC36" s="665"/>
      <c r="AD36" s="666">
        <v>6856085</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178968</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3989</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1002453</v>
      </c>
      <c r="CS36" s="621"/>
      <c r="CT36" s="621"/>
      <c r="CU36" s="621"/>
      <c r="CV36" s="621"/>
      <c r="CW36" s="621"/>
      <c r="CX36" s="621"/>
      <c r="CY36" s="622"/>
      <c r="CZ36" s="623">
        <v>8.1999999999999993</v>
      </c>
      <c r="DA36" s="641"/>
      <c r="DB36" s="641"/>
      <c r="DC36" s="642"/>
      <c r="DD36" s="626">
        <v>770690</v>
      </c>
      <c r="DE36" s="621"/>
      <c r="DF36" s="621"/>
      <c r="DG36" s="621"/>
      <c r="DH36" s="621"/>
      <c r="DI36" s="621"/>
      <c r="DJ36" s="621"/>
      <c r="DK36" s="622"/>
      <c r="DL36" s="626">
        <v>445485</v>
      </c>
      <c r="DM36" s="621"/>
      <c r="DN36" s="621"/>
      <c r="DO36" s="621"/>
      <c r="DP36" s="621"/>
      <c r="DQ36" s="621"/>
      <c r="DR36" s="621"/>
      <c r="DS36" s="621"/>
      <c r="DT36" s="621"/>
      <c r="DU36" s="621"/>
      <c r="DV36" s="622"/>
      <c r="DW36" s="643">
        <v>6.2</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168178</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3368</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43559</v>
      </c>
      <c r="CS37" s="639"/>
      <c r="CT37" s="639"/>
      <c r="CU37" s="639"/>
      <c r="CV37" s="639"/>
      <c r="CW37" s="639"/>
      <c r="CX37" s="639"/>
      <c r="CY37" s="640"/>
      <c r="CZ37" s="623">
        <v>0.4</v>
      </c>
      <c r="DA37" s="641"/>
      <c r="DB37" s="641"/>
      <c r="DC37" s="642"/>
      <c r="DD37" s="626">
        <v>43559</v>
      </c>
      <c r="DE37" s="639"/>
      <c r="DF37" s="639"/>
      <c r="DG37" s="639"/>
      <c r="DH37" s="639"/>
      <c r="DI37" s="639"/>
      <c r="DJ37" s="639"/>
      <c r="DK37" s="640"/>
      <c r="DL37" s="626">
        <v>43559</v>
      </c>
      <c r="DM37" s="639"/>
      <c r="DN37" s="639"/>
      <c r="DO37" s="639"/>
      <c r="DP37" s="639"/>
      <c r="DQ37" s="639"/>
      <c r="DR37" s="639"/>
      <c r="DS37" s="639"/>
      <c r="DT37" s="639"/>
      <c r="DU37" s="639"/>
      <c r="DV37" s="640"/>
      <c r="DW37" s="643">
        <v>0.6</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v>52516</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5402</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1068011</v>
      </c>
      <c r="CS38" s="621"/>
      <c r="CT38" s="621"/>
      <c r="CU38" s="621"/>
      <c r="CV38" s="621"/>
      <c r="CW38" s="621"/>
      <c r="CX38" s="621"/>
      <c r="CY38" s="622"/>
      <c r="CZ38" s="623">
        <v>8.8000000000000007</v>
      </c>
      <c r="DA38" s="641"/>
      <c r="DB38" s="641"/>
      <c r="DC38" s="642"/>
      <c r="DD38" s="626">
        <v>904552</v>
      </c>
      <c r="DE38" s="621"/>
      <c r="DF38" s="621"/>
      <c r="DG38" s="621"/>
      <c r="DH38" s="621"/>
      <c r="DI38" s="621"/>
      <c r="DJ38" s="621"/>
      <c r="DK38" s="622"/>
      <c r="DL38" s="626">
        <v>904552</v>
      </c>
      <c r="DM38" s="621"/>
      <c r="DN38" s="621"/>
      <c r="DO38" s="621"/>
      <c r="DP38" s="621"/>
      <c r="DQ38" s="621"/>
      <c r="DR38" s="621"/>
      <c r="DS38" s="621"/>
      <c r="DT38" s="621"/>
      <c r="DU38" s="621"/>
      <c r="DV38" s="622"/>
      <c r="DW38" s="643">
        <v>12.6</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v>523</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77</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616204</v>
      </c>
      <c r="CS39" s="639"/>
      <c r="CT39" s="639"/>
      <c r="CU39" s="639"/>
      <c r="CV39" s="639"/>
      <c r="CW39" s="639"/>
      <c r="CX39" s="639"/>
      <c r="CY39" s="640"/>
      <c r="CZ39" s="623">
        <v>5.0999999999999996</v>
      </c>
      <c r="DA39" s="641"/>
      <c r="DB39" s="641"/>
      <c r="DC39" s="642"/>
      <c r="DD39" s="626">
        <v>550067</v>
      </c>
      <c r="DE39" s="639"/>
      <c r="DF39" s="639"/>
      <c r="DG39" s="639"/>
      <c r="DH39" s="639"/>
      <c r="DI39" s="639"/>
      <c r="DJ39" s="639"/>
      <c r="DK39" s="640"/>
      <c r="DL39" s="626" t="s">
        <v>325</v>
      </c>
      <c r="DM39" s="639"/>
      <c r="DN39" s="639"/>
      <c r="DO39" s="639"/>
      <c r="DP39" s="639"/>
      <c r="DQ39" s="639"/>
      <c r="DR39" s="639"/>
      <c r="DS39" s="639"/>
      <c r="DT39" s="639"/>
      <c r="DU39" s="639"/>
      <c r="DV39" s="640"/>
      <c r="DW39" s="643" t="s">
        <v>325</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209323</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116</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91700</v>
      </c>
      <c r="CS40" s="621"/>
      <c r="CT40" s="621"/>
      <c r="CU40" s="621"/>
      <c r="CV40" s="621"/>
      <c r="CW40" s="621"/>
      <c r="CX40" s="621"/>
      <c r="CY40" s="622"/>
      <c r="CZ40" s="623">
        <v>0.8</v>
      </c>
      <c r="DA40" s="641"/>
      <c r="DB40" s="641"/>
      <c r="DC40" s="642"/>
      <c r="DD40" s="626">
        <v>375</v>
      </c>
      <c r="DE40" s="621"/>
      <c r="DF40" s="621"/>
      <c r="DG40" s="621"/>
      <c r="DH40" s="621"/>
      <c r="DI40" s="621"/>
      <c r="DJ40" s="621"/>
      <c r="DK40" s="622"/>
      <c r="DL40" s="626">
        <v>375</v>
      </c>
      <c r="DM40" s="621"/>
      <c r="DN40" s="621"/>
      <c r="DO40" s="621"/>
      <c r="DP40" s="621"/>
      <c r="DQ40" s="621"/>
      <c r="DR40" s="621"/>
      <c r="DS40" s="621"/>
      <c r="DT40" s="621"/>
      <c r="DU40" s="621"/>
      <c r="DV40" s="622"/>
      <c r="DW40" s="643">
        <v>0</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839579</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335</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2008150</v>
      </c>
      <c r="CS42" s="621"/>
      <c r="CT42" s="621"/>
      <c r="CU42" s="621"/>
      <c r="CV42" s="621"/>
      <c r="CW42" s="621"/>
      <c r="CX42" s="621"/>
      <c r="CY42" s="622"/>
      <c r="CZ42" s="623">
        <v>16.5</v>
      </c>
      <c r="DA42" s="624"/>
      <c r="DB42" s="624"/>
      <c r="DC42" s="625"/>
      <c r="DD42" s="626">
        <v>421675</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86507</v>
      </c>
      <c r="CS43" s="639"/>
      <c r="CT43" s="639"/>
      <c r="CU43" s="639"/>
      <c r="CV43" s="639"/>
      <c r="CW43" s="639"/>
      <c r="CX43" s="639"/>
      <c r="CY43" s="640"/>
      <c r="CZ43" s="623">
        <v>0.7</v>
      </c>
      <c r="DA43" s="641"/>
      <c r="DB43" s="641"/>
      <c r="DC43" s="642"/>
      <c r="DD43" s="626">
        <v>86480</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1872098</v>
      </c>
      <c r="CS44" s="621"/>
      <c r="CT44" s="621"/>
      <c r="CU44" s="621"/>
      <c r="CV44" s="621"/>
      <c r="CW44" s="621"/>
      <c r="CX44" s="621"/>
      <c r="CY44" s="622"/>
      <c r="CZ44" s="623">
        <v>15.4</v>
      </c>
      <c r="DA44" s="624"/>
      <c r="DB44" s="624"/>
      <c r="DC44" s="625"/>
      <c r="DD44" s="626">
        <v>412226</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858874</v>
      </c>
      <c r="CS45" s="639"/>
      <c r="CT45" s="639"/>
      <c r="CU45" s="639"/>
      <c r="CV45" s="639"/>
      <c r="CW45" s="639"/>
      <c r="CX45" s="639"/>
      <c r="CY45" s="640"/>
      <c r="CZ45" s="623">
        <v>7.1</v>
      </c>
      <c r="DA45" s="641"/>
      <c r="DB45" s="641"/>
      <c r="DC45" s="642"/>
      <c r="DD45" s="626">
        <v>30736</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962313</v>
      </c>
      <c r="CS46" s="621"/>
      <c r="CT46" s="621"/>
      <c r="CU46" s="621"/>
      <c r="CV46" s="621"/>
      <c r="CW46" s="621"/>
      <c r="CX46" s="621"/>
      <c r="CY46" s="622"/>
      <c r="CZ46" s="623">
        <v>7.9</v>
      </c>
      <c r="DA46" s="624"/>
      <c r="DB46" s="624"/>
      <c r="DC46" s="625"/>
      <c r="DD46" s="626">
        <v>380795</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v>136052</v>
      </c>
      <c r="CS47" s="639"/>
      <c r="CT47" s="639"/>
      <c r="CU47" s="639"/>
      <c r="CV47" s="639"/>
      <c r="CW47" s="639"/>
      <c r="CX47" s="639"/>
      <c r="CY47" s="640"/>
      <c r="CZ47" s="623">
        <v>1.1000000000000001</v>
      </c>
      <c r="DA47" s="641"/>
      <c r="DB47" s="641"/>
      <c r="DC47" s="642"/>
      <c r="DD47" s="626">
        <v>9449</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12182078</v>
      </c>
      <c r="CS49" s="605"/>
      <c r="CT49" s="605"/>
      <c r="CU49" s="605"/>
      <c r="CV49" s="605"/>
      <c r="CW49" s="605"/>
      <c r="CX49" s="605"/>
      <c r="CY49" s="606"/>
      <c r="CZ49" s="607">
        <v>100</v>
      </c>
      <c r="DA49" s="608"/>
      <c r="DB49" s="608"/>
      <c r="DC49" s="609"/>
      <c r="DD49" s="610">
        <v>8037046</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R1" zoomScale="70" zoomScaleNormal="25" zoomScaleSheetLayoutView="70" workbookViewId="0">
      <selection activeCell="DG86" sqref="DG86:DK86"/>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366</v>
      </c>
      <c r="C7" s="1080"/>
      <c r="D7" s="1080"/>
      <c r="E7" s="1080"/>
      <c r="F7" s="1080"/>
      <c r="G7" s="1080"/>
      <c r="H7" s="1080"/>
      <c r="I7" s="1080"/>
      <c r="J7" s="1080"/>
      <c r="K7" s="1080"/>
      <c r="L7" s="1080"/>
      <c r="M7" s="1080"/>
      <c r="N7" s="1080"/>
      <c r="O7" s="1080"/>
      <c r="P7" s="1081"/>
      <c r="Q7" s="1133">
        <v>12676</v>
      </c>
      <c r="R7" s="1134"/>
      <c r="S7" s="1134"/>
      <c r="T7" s="1134"/>
      <c r="U7" s="1134"/>
      <c r="V7" s="1134">
        <v>12111</v>
      </c>
      <c r="W7" s="1134"/>
      <c r="X7" s="1134"/>
      <c r="Y7" s="1134"/>
      <c r="Z7" s="1134"/>
      <c r="AA7" s="1134">
        <v>565</v>
      </c>
      <c r="AB7" s="1134"/>
      <c r="AC7" s="1134"/>
      <c r="AD7" s="1134"/>
      <c r="AE7" s="1135"/>
      <c r="AF7" s="1136">
        <v>538</v>
      </c>
      <c r="AG7" s="1137"/>
      <c r="AH7" s="1137"/>
      <c r="AI7" s="1137"/>
      <c r="AJ7" s="1138"/>
      <c r="AK7" s="1120">
        <v>26</v>
      </c>
      <c r="AL7" s="1121"/>
      <c r="AM7" s="1121"/>
      <c r="AN7" s="1121"/>
      <c r="AO7" s="1121"/>
      <c r="AP7" s="1121">
        <v>13639</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t="s">
        <v>553</v>
      </c>
      <c r="BS7" s="1124" t="s">
        <v>554</v>
      </c>
      <c r="BT7" s="1125"/>
      <c r="BU7" s="1125"/>
      <c r="BV7" s="1125"/>
      <c r="BW7" s="1125"/>
      <c r="BX7" s="1125"/>
      <c r="BY7" s="1125"/>
      <c r="BZ7" s="1125"/>
      <c r="CA7" s="1125"/>
      <c r="CB7" s="1125"/>
      <c r="CC7" s="1125"/>
      <c r="CD7" s="1125"/>
      <c r="CE7" s="1125"/>
      <c r="CF7" s="1125"/>
      <c r="CG7" s="1126"/>
      <c r="CH7" s="1117" t="s">
        <v>559</v>
      </c>
      <c r="CI7" s="1118"/>
      <c r="CJ7" s="1118"/>
      <c r="CK7" s="1118"/>
      <c r="CL7" s="1119"/>
      <c r="CM7" s="1117">
        <v>13</v>
      </c>
      <c r="CN7" s="1118"/>
      <c r="CO7" s="1118"/>
      <c r="CP7" s="1118"/>
      <c r="CQ7" s="1119"/>
      <c r="CR7" s="1117">
        <v>10</v>
      </c>
      <c r="CS7" s="1118"/>
      <c r="CT7" s="1118"/>
      <c r="CU7" s="1118"/>
      <c r="CV7" s="1119"/>
      <c r="CW7" s="1117" t="s">
        <v>557</v>
      </c>
      <c r="CX7" s="1118"/>
      <c r="CY7" s="1118"/>
      <c r="CZ7" s="1118"/>
      <c r="DA7" s="1119"/>
      <c r="DB7" s="1117" t="s">
        <v>557</v>
      </c>
      <c r="DC7" s="1118"/>
      <c r="DD7" s="1118"/>
      <c r="DE7" s="1118"/>
      <c r="DF7" s="1119"/>
      <c r="DG7" s="1117" t="s">
        <v>557</v>
      </c>
      <c r="DH7" s="1118"/>
      <c r="DI7" s="1118"/>
      <c r="DJ7" s="1118"/>
      <c r="DK7" s="1119"/>
      <c r="DL7" s="1117" t="s">
        <v>557</v>
      </c>
      <c r="DM7" s="1118"/>
      <c r="DN7" s="1118"/>
      <c r="DO7" s="1118"/>
      <c r="DP7" s="1119"/>
      <c r="DQ7" s="1117" t="s">
        <v>557</v>
      </c>
      <c r="DR7" s="1118"/>
      <c r="DS7" s="1118"/>
      <c r="DT7" s="1118"/>
      <c r="DU7" s="1119"/>
      <c r="DV7" s="1144"/>
      <c r="DW7" s="1145"/>
      <c r="DX7" s="1145"/>
      <c r="DY7" s="1145"/>
      <c r="DZ7" s="1146"/>
      <c r="EA7" s="207"/>
    </row>
    <row r="8" spans="1:131" s="208" customFormat="1" ht="26.25" customHeight="1" x14ac:dyDescent="0.15">
      <c r="A8" s="214">
        <v>2</v>
      </c>
      <c r="B8" s="1066" t="s">
        <v>367</v>
      </c>
      <c r="C8" s="1067"/>
      <c r="D8" s="1067"/>
      <c r="E8" s="1067"/>
      <c r="F8" s="1067"/>
      <c r="G8" s="1067"/>
      <c r="H8" s="1067"/>
      <c r="I8" s="1067"/>
      <c r="J8" s="1067"/>
      <c r="K8" s="1067"/>
      <c r="L8" s="1067"/>
      <c r="M8" s="1067"/>
      <c r="N8" s="1067"/>
      <c r="O8" s="1067"/>
      <c r="P8" s="1068"/>
      <c r="Q8" s="1072">
        <v>20</v>
      </c>
      <c r="R8" s="1073"/>
      <c r="S8" s="1073"/>
      <c r="T8" s="1073"/>
      <c r="U8" s="1073"/>
      <c r="V8" s="1073">
        <v>20</v>
      </c>
      <c r="W8" s="1073"/>
      <c r="X8" s="1073"/>
      <c r="Y8" s="1073"/>
      <c r="Z8" s="1073"/>
      <c r="AA8" s="1073">
        <v>1</v>
      </c>
      <c r="AB8" s="1073"/>
      <c r="AC8" s="1073"/>
      <c r="AD8" s="1073"/>
      <c r="AE8" s="1074"/>
      <c r="AF8" s="1048">
        <v>1</v>
      </c>
      <c r="AG8" s="1049"/>
      <c r="AH8" s="1049"/>
      <c r="AI8" s="1049"/>
      <c r="AJ8" s="1050"/>
      <c r="AK8" s="1115">
        <v>10</v>
      </c>
      <c r="AL8" s="1116"/>
      <c r="AM8" s="1116"/>
      <c r="AN8" s="1116"/>
      <c r="AO8" s="1116"/>
      <c r="AP8" s="1116">
        <v>186</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555</v>
      </c>
      <c r="BT8" s="1044"/>
      <c r="BU8" s="1044"/>
      <c r="BV8" s="1044"/>
      <c r="BW8" s="1044"/>
      <c r="BX8" s="1044"/>
      <c r="BY8" s="1044"/>
      <c r="BZ8" s="1044"/>
      <c r="CA8" s="1044"/>
      <c r="CB8" s="1044"/>
      <c r="CC8" s="1044"/>
      <c r="CD8" s="1044"/>
      <c r="CE8" s="1044"/>
      <c r="CF8" s="1044"/>
      <c r="CG8" s="1045"/>
      <c r="CH8" s="1018">
        <v>19</v>
      </c>
      <c r="CI8" s="1019"/>
      <c r="CJ8" s="1019"/>
      <c r="CK8" s="1019"/>
      <c r="CL8" s="1020"/>
      <c r="CM8" s="1018">
        <v>228</v>
      </c>
      <c r="CN8" s="1019"/>
      <c r="CO8" s="1019"/>
      <c r="CP8" s="1019"/>
      <c r="CQ8" s="1020"/>
      <c r="CR8" s="1018">
        <v>73</v>
      </c>
      <c r="CS8" s="1019"/>
      <c r="CT8" s="1019"/>
      <c r="CU8" s="1019"/>
      <c r="CV8" s="1020"/>
      <c r="CW8" s="1018">
        <v>49</v>
      </c>
      <c r="CX8" s="1019"/>
      <c r="CY8" s="1019"/>
      <c r="CZ8" s="1019"/>
      <c r="DA8" s="1020"/>
      <c r="DB8" s="1018" t="s">
        <v>557</v>
      </c>
      <c r="DC8" s="1019"/>
      <c r="DD8" s="1019"/>
      <c r="DE8" s="1019"/>
      <c r="DF8" s="1020"/>
      <c r="DG8" s="1018" t="s">
        <v>557</v>
      </c>
      <c r="DH8" s="1019"/>
      <c r="DI8" s="1019"/>
      <c r="DJ8" s="1019"/>
      <c r="DK8" s="1020"/>
      <c r="DL8" s="1018" t="s">
        <v>557</v>
      </c>
      <c r="DM8" s="1019"/>
      <c r="DN8" s="1019"/>
      <c r="DO8" s="1019"/>
      <c r="DP8" s="1020"/>
      <c r="DQ8" s="1018" t="s">
        <v>557</v>
      </c>
      <c r="DR8" s="1019"/>
      <c r="DS8" s="1019"/>
      <c r="DT8" s="1019"/>
      <c r="DU8" s="1020"/>
      <c r="DV8" s="1021"/>
      <c r="DW8" s="1022"/>
      <c r="DX8" s="1022"/>
      <c r="DY8" s="1022"/>
      <c r="DZ8" s="1023"/>
      <c r="EA8" s="207"/>
    </row>
    <row r="9" spans="1:131" s="208" customFormat="1" ht="26.25" customHeight="1" x14ac:dyDescent="0.15">
      <c r="A9" s="214">
        <v>3</v>
      </c>
      <c r="B9" s="1066" t="s">
        <v>368</v>
      </c>
      <c r="C9" s="1067"/>
      <c r="D9" s="1067"/>
      <c r="E9" s="1067"/>
      <c r="F9" s="1067"/>
      <c r="G9" s="1067"/>
      <c r="H9" s="1067"/>
      <c r="I9" s="1067"/>
      <c r="J9" s="1067"/>
      <c r="K9" s="1067"/>
      <c r="L9" s="1067"/>
      <c r="M9" s="1067"/>
      <c r="N9" s="1067"/>
      <c r="O9" s="1067"/>
      <c r="P9" s="1068"/>
      <c r="Q9" s="1072">
        <v>82</v>
      </c>
      <c r="R9" s="1073"/>
      <c r="S9" s="1073"/>
      <c r="T9" s="1073"/>
      <c r="U9" s="1073"/>
      <c r="V9" s="1073">
        <v>77</v>
      </c>
      <c r="W9" s="1073"/>
      <c r="X9" s="1073"/>
      <c r="Y9" s="1073"/>
      <c r="Z9" s="1073"/>
      <c r="AA9" s="1073">
        <v>5</v>
      </c>
      <c r="AB9" s="1073"/>
      <c r="AC9" s="1073"/>
      <c r="AD9" s="1073"/>
      <c r="AE9" s="1074"/>
      <c r="AF9" s="1048">
        <v>5</v>
      </c>
      <c r="AG9" s="1049"/>
      <c r="AH9" s="1049"/>
      <c r="AI9" s="1049"/>
      <c r="AJ9" s="1050"/>
      <c r="AK9" s="1115">
        <v>16</v>
      </c>
      <c r="AL9" s="1116"/>
      <c r="AM9" s="1116"/>
      <c r="AN9" s="1116"/>
      <c r="AO9" s="1116"/>
      <c r="AP9" s="1116">
        <v>19</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556</v>
      </c>
      <c r="BT9" s="1044"/>
      <c r="BU9" s="1044"/>
      <c r="BV9" s="1044"/>
      <c r="BW9" s="1044"/>
      <c r="BX9" s="1044"/>
      <c r="BY9" s="1044"/>
      <c r="BZ9" s="1044"/>
      <c r="CA9" s="1044"/>
      <c r="CB9" s="1044"/>
      <c r="CC9" s="1044"/>
      <c r="CD9" s="1044"/>
      <c r="CE9" s="1044"/>
      <c r="CF9" s="1044"/>
      <c r="CG9" s="1045"/>
      <c r="CH9" s="1018">
        <v>0</v>
      </c>
      <c r="CI9" s="1019"/>
      <c r="CJ9" s="1019"/>
      <c r="CK9" s="1019"/>
      <c r="CL9" s="1020"/>
      <c r="CM9" s="1018">
        <v>13</v>
      </c>
      <c r="CN9" s="1019"/>
      <c r="CO9" s="1019"/>
      <c r="CP9" s="1019"/>
      <c r="CQ9" s="1020"/>
      <c r="CR9" s="1018">
        <v>3</v>
      </c>
      <c r="CS9" s="1019"/>
      <c r="CT9" s="1019"/>
      <c r="CU9" s="1019"/>
      <c r="CV9" s="1020"/>
      <c r="CW9" s="1018">
        <v>8</v>
      </c>
      <c r="CX9" s="1019"/>
      <c r="CY9" s="1019"/>
      <c r="CZ9" s="1019"/>
      <c r="DA9" s="1020"/>
      <c r="DB9" s="1018" t="s">
        <v>557</v>
      </c>
      <c r="DC9" s="1019"/>
      <c r="DD9" s="1019"/>
      <c r="DE9" s="1019"/>
      <c r="DF9" s="1020"/>
      <c r="DG9" s="1018" t="s">
        <v>557</v>
      </c>
      <c r="DH9" s="1019"/>
      <c r="DI9" s="1019"/>
      <c r="DJ9" s="1019"/>
      <c r="DK9" s="1020"/>
      <c r="DL9" s="1018" t="s">
        <v>557</v>
      </c>
      <c r="DM9" s="1019"/>
      <c r="DN9" s="1019"/>
      <c r="DO9" s="1019"/>
      <c r="DP9" s="1020"/>
      <c r="DQ9" s="1018" t="s">
        <v>558</v>
      </c>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369</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370</v>
      </c>
      <c r="B23" s="973" t="s">
        <v>371</v>
      </c>
      <c r="C23" s="974"/>
      <c r="D23" s="974"/>
      <c r="E23" s="974"/>
      <c r="F23" s="974"/>
      <c r="G23" s="974"/>
      <c r="H23" s="974"/>
      <c r="I23" s="974"/>
      <c r="J23" s="974"/>
      <c r="K23" s="974"/>
      <c r="L23" s="974"/>
      <c r="M23" s="974"/>
      <c r="N23" s="974"/>
      <c r="O23" s="974"/>
      <c r="P23" s="975"/>
      <c r="Q23" s="1097">
        <v>12753</v>
      </c>
      <c r="R23" s="1098"/>
      <c r="S23" s="1098"/>
      <c r="T23" s="1098"/>
      <c r="U23" s="1098"/>
      <c r="V23" s="1098">
        <v>12182</v>
      </c>
      <c r="W23" s="1098"/>
      <c r="X23" s="1098"/>
      <c r="Y23" s="1098"/>
      <c r="Z23" s="1098"/>
      <c r="AA23" s="1098">
        <v>571</v>
      </c>
      <c r="AB23" s="1098"/>
      <c r="AC23" s="1098"/>
      <c r="AD23" s="1098"/>
      <c r="AE23" s="1099"/>
      <c r="AF23" s="1100">
        <v>543</v>
      </c>
      <c r="AG23" s="1098"/>
      <c r="AH23" s="1098"/>
      <c r="AI23" s="1098"/>
      <c r="AJ23" s="1101"/>
      <c r="AK23" s="1102"/>
      <c r="AL23" s="1103"/>
      <c r="AM23" s="1103"/>
      <c r="AN23" s="1103"/>
      <c r="AO23" s="1103"/>
      <c r="AP23" s="1098">
        <v>13845</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349</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382</v>
      </c>
      <c r="C28" s="1080"/>
      <c r="D28" s="1080"/>
      <c r="E28" s="1080"/>
      <c r="F28" s="1080"/>
      <c r="G28" s="1080"/>
      <c r="H28" s="1080"/>
      <c r="I28" s="1080"/>
      <c r="J28" s="1080"/>
      <c r="K28" s="1080"/>
      <c r="L28" s="1080"/>
      <c r="M28" s="1080"/>
      <c r="N28" s="1080"/>
      <c r="O28" s="1080"/>
      <c r="P28" s="1081"/>
      <c r="Q28" s="1082">
        <v>3020</v>
      </c>
      <c r="R28" s="1083"/>
      <c r="S28" s="1083"/>
      <c r="T28" s="1083"/>
      <c r="U28" s="1083"/>
      <c r="V28" s="1083">
        <v>2881</v>
      </c>
      <c r="W28" s="1083"/>
      <c r="X28" s="1083"/>
      <c r="Y28" s="1083"/>
      <c r="Z28" s="1083"/>
      <c r="AA28" s="1083">
        <v>139</v>
      </c>
      <c r="AB28" s="1083"/>
      <c r="AC28" s="1083"/>
      <c r="AD28" s="1083"/>
      <c r="AE28" s="1084"/>
      <c r="AF28" s="1085">
        <v>139</v>
      </c>
      <c r="AG28" s="1083"/>
      <c r="AH28" s="1083"/>
      <c r="AI28" s="1083"/>
      <c r="AJ28" s="1086"/>
      <c r="AK28" s="1087">
        <v>217</v>
      </c>
      <c r="AL28" s="1075"/>
      <c r="AM28" s="1075"/>
      <c r="AN28" s="1075"/>
      <c r="AO28" s="1075"/>
      <c r="AP28" s="1075" t="s">
        <v>535</v>
      </c>
      <c r="AQ28" s="1075"/>
      <c r="AR28" s="1075"/>
      <c r="AS28" s="1075"/>
      <c r="AT28" s="1075"/>
      <c r="AU28" s="1075" t="s">
        <v>535</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383</v>
      </c>
      <c r="C29" s="1067"/>
      <c r="D29" s="1067"/>
      <c r="E29" s="1067"/>
      <c r="F29" s="1067"/>
      <c r="G29" s="1067"/>
      <c r="H29" s="1067"/>
      <c r="I29" s="1067"/>
      <c r="J29" s="1067"/>
      <c r="K29" s="1067"/>
      <c r="L29" s="1067"/>
      <c r="M29" s="1067"/>
      <c r="N29" s="1067"/>
      <c r="O29" s="1067"/>
      <c r="P29" s="1068"/>
      <c r="Q29" s="1072">
        <v>553</v>
      </c>
      <c r="R29" s="1073"/>
      <c r="S29" s="1073"/>
      <c r="T29" s="1073"/>
      <c r="U29" s="1073"/>
      <c r="V29" s="1073">
        <v>549</v>
      </c>
      <c r="W29" s="1073"/>
      <c r="X29" s="1073"/>
      <c r="Y29" s="1073"/>
      <c r="Z29" s="1073"/>
      <c r="AA29" s="1073">
        <v>4</v>
      </c>
      <c r="AB29" s="1073"/>
      <c r="AC29" s="1073"/>
      <c r="AD29" s="1073"/>
      <c r="AE29" s="1074"/>
      <c r="AF29" s="1048">
        <v>4</v>
      </c>
      <c r="AG29" s="1049"/>
      <c r="AH29" s="1049"/>
      <c r="AI29" s="1049"/>
      <c r="AJ29" s="1050"/>
      <c r="AK29" s="1009">
        <v>369</v>
      </c>
      <c r="AL29" s="1000"/>
      <c r="AM29" s="1000"/>
      <c r="AN29" s="1000"/>
      <c r="AO29" s="1000"/>
      <c r="AP29" s="1000" t="s">
        <v>535</v>
      </c>
      <c r="AQ29" s="1000"/>
      <c r="AR29" s="1000"/>
      <c r="AS29" s="1000"/>
      <c r="AT29" s="1000"/>
      <c r="AU29" s="1000" t="s">
        <v>535</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384</v>
      </c>
      <c r="C30" s="1067"/>
      <c r="D30" s="1067"/>
      <c r="E30" s="1067"/>
      <c r="F30" s="1067"/>
      <c r="G30" s="1067"/>
      <c r="H30" s="1067"/>
      <c r="I30" s="1067"/>
      <c r="J30" s="1067"/>
      <c r="K30" s="1067"/>
      <c r="L30" s="1067"/>
      <c r="M30" s="1067"/>
      <c r="N30" s="1067"/>
      <c r="O30" s="1067"/>
      <c r="P30" s="1068"/>
      <c r="Q30" s="1072">
        <v>332</v>
      </c>
      <c r="R30" s="1073"/>
      <c r="S30" s="1073"/>
      <c r="T30" s="1073"/>
      <c r="U30" s="1073"/>
      <c r="V30" s="1073">
        <v>326</v>
      </c>
      <c r="W30" s="1073"/>
      <c r="X30" s="1073"/>
      <c r="Y30" s="1073"/>
      <c r="Z30" s="1073"/>
      <c r="AA30" s="1073">
        <v>6</v>
      </c>
      <c r="AB30" s="1073"/>
      <c r="AC30" s="1073"/>
      <c r="AD30" s="1073"/>
      <c r="AE30" s="1074"/>
      <c r="AF30" s="1048">
        <v>148</v>
      </c>
      <c r="AG30" s="1049"/>
      <c r="AH30" s="1049"/>
      <c r="AI30" s="1049"/>
      <c r="AJ30" s="1050"/>
      <c r="AK30" s="1009">
        <v>168</v>
      </c>
      <c r="AL30" s="1000"/>
      <c r="AM30" s="1000"/>
      <c r="AN30" s="1000"/>
      <c r="AO30" s="1000"/>
      <c r="AP30" s="1000">
        <v>1641</v>
      </c>
      <c r="AQ30" s="1000"/>
      <c r="AR30" s="1000"/>
      <c r="AS30" s="1000"/>
      <c r="AT30" s="1000"/>
      <c r="AU30" s="1000">
        <v>1100</v>
      </c>
      <c r="AV30" s="1000"/>
      <c r="AW30" s="1000"/>
      <c r="AX30" s="1000"/>
      <c r="AY30" s="1000"/>
      <c r="AZ30" s="1071"/>
      <c r="BA30" s="1071"/>
      <c r="BB30" s="1071"/>
      <c r="BC30" s="1071"/>
      <c r="BD30" s="1071"/>
      <c r="BE30" s="1061" t="s">
        <v>385</v>
      </c>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386</v>
      </c>
      <c r="C31" s="1067"/>
      <c r="D31" s="1067"/>
      <c r="E31" s="1067"/>
      <c r="F31" s="1067"/>
      <c r="G31" s="1067"/>
      <c r="H31" s="1067"/>
      <c r="I31" s="1067"/>
      <c r="J31" s="1067"/>
      <c r="K31" s="1067"/>
      <c r="L31" s="1067"/>
      <c r="M31" s="1067"/>
      <c r="N31" s="1067"/>
      <c r="O31" s="1067"/>
      <c r="P31" s="1068"/>
      <c r="Q31" s="1072">
        <v>66</v>
      </c>
      <c r="R31" s="1073"/>
      <c r="S31" s="1073"/>
      <c r="T31" s="1073"/>
      <c r="U31" s="1073"/>
      <c r="V31" s="1073">
        <v>66</v>
      </c>
      <c r="W31" s="1073"/>
      <c r="X31" s="1073"/>
      <c r="Y31" s="1073"/>
      <c r="Z31" s="1073"/>
      <c r="AA31" s="1073">
        <v>1</v>
      </c>
      <c r="AB31" s="1073"/>
      <c r="AC31" s="1073"/>
      <c r="AD31" s="1073"/>
      <c r="AE31" s="1074"/>
      <c r="AF31" s="1048">
        <v>1</v>
      </c>
      <c r="AG31" s="1049"/>
      <c r="AH31" s="1049"/>
      <c r="AI31" s="1049"/>
      <c r="AJ31" s="1050"/>
      <c r="AK31" s="1009">
        <v>53</v>
      </c>
      <c r="AL31" s="1000"/>
      <c r="AM31" s="1000"/>
      <c r="AN31" s="1000"/>
      <c r="AO31" s="1000"/>
      <c r="AP31" s="1000">
        <v>304</v>
      </c>
      <c r="AQ31" s="1000"/>
      <c r="AR31" s="1000"/>
      <c r="AS31" s="1000"/>
      <c r="AT31" s="1000"/>
      <c r="AU31" s="1000">
        <v>262</v>
      </c>
      <c r="AV31" s="1000"/>
      <c r="AW31" s="1000"/>
      <c r="AX31" s="1000"/>
      <c r="AY31" s="1000"/>
      <c r="AZ31" s="1071"/>
      <c r="BA31" s="1071"/>
      <c r="BB31" s="1071"/>
      <c r="BC31" s="1071"/>
      <c r="BD31" s="1071"/>
      <c r="BE31" s="1061" t="s">
        <v>387</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388</v>
      </c>
      <c r="C32" s="1067"/>
      <c r="D32" s="1067"/>
      <c r="E32" s="1067"/>
      <c r="F32" s="1067"/>
      <c r="G32" s="1067"/>
      <c r="H32" s="1067"/>
      <c r="I32" s="1067"/>
      <c r="J32" s="1067"/>
      <c r="K32" s="1067"/>
      <c r="L32" s="1067"/>
      <c r="M32" s="1067"/>
      <c r="N32" s="1067"/>
      <c r="O32" s="1067"/>
      <c r="P32" s="1068"/>
      <c r="Q32" s="1072">
        <v>6</v>
      </c>
      <c r="R32" s="1073"/>
      <c r="S32" s="1073"/>
      <c r="T32" s="1073"/>
      <c r="U32" s="1073"/>
      <c r="V32" s="1073">
        <v>5</v>
      </c>
      <c r="W32" s="1073"/>
      <c r="X32" s="1073"/>
      <c r="Y32" s="1073"/>
      <c r="Z32" s="1073"/>
      <c r="AA32" s="1073">
        <v>1</v>
      </c>
      <c r="AB32" s="1073"/>
      <c r="AC32" s="1073"/>
      <c r="AD32" s="1073"/>
      <c r="AE32" s="1074"/>
      <c r="AF32" s="1048">
        <v>1</v>
      </c>
      <c r="AG32" s="1049"/>
      <c r="AH32" s="1049"/>
      <c r="AI32" s="1049"/>
      <c r="AJ32" s="1050"/>
      <c r="AK32" s="1009">
        <v>1</v>
      </c>
      <c r="AL32" s="1000"/>
      <c r="AM32" s="1000"/>
      <c r="AN32" s="1000"/>
      <c r="AO32" s="1000"/>
      <c r="AP32" s="1000" t="s">
        <v>535</v>
      </c>
      <c r="AQ32" s="1000"/>
      <c r="AR32" s="1000"/>
      <c r="AS32" s="1000"/>
      <c r="AT32" s="1000"/>
      <c r="AU32" s="1000" t="s">
        <v>535</v>
      </c>
      <c r="AV32" s="1000"/>
      <c r="AW32" s="1000"/>
      <c r="AX32" s="1000"/>
      <c r="AY32" s="1000"/>
      <c r="AZ32" s="1071"/>
      <c r="BA32" s="1071"/>
      <c r="BB32" s="1071"/>
      <c r="BC32" s="1071"/>
      <c r="BD32" s="1071"/>
      <c r="BE32" s="1061" t="s">
        <v>387</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389</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370</v>
      </c>
      <c r="B63" s="973" t="s">
        <v>390</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293</v>
      </c>
      <c r="AG63" s="988"/>
      <c r="AH63" s="988"/>
      <c r="AI63" s="988"/>
      <c r="AJ63" s="1059"/>
      <c r="AK63" s="1060"/>
      <c r="AL63" s="992"/>
      <c r="AM63" s="992"/>
      <c r="AN63" s="992"/>
      <c r="AO63" s="992"/>
      <c r="AP63" s="988">
        <v>1945</v>
      </c>
      <c r="AQ63" s="988"/>
      <c r="AR63" s="988"/>
      <c r="AS63" s="988"/>
      <c r="AT63" s="988"/>
      <c r="AU63" s="988">
        <v>1362</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392</v>
      </c>
      <c r="B66" s="1025"/>
      <c r="C66" s="1025"/>
      <c r="D66" s="1025"/>
      <c r="E66" s="1025"/>
      <c r="F66" s="1025"/>
      <c r="G66" s="1025"/>
      <c r="H66" s="1025"/>
      <c r="I66" s="1025"/>
      <c r="J66" s="1025"/>
      <c r="K66" s="1025"/>
      <c r="L66" s="1025"/>
      <c r="M66" s="1025"/>
      <c r="N66" s="1025"/>
      <c r="O66" s="1025"/>
      <c r="P66" s="1026"/>
      <c r="Q66" s="1030" t="s">
        <v>374</v>
      </c>
      <c r="R66" s="1031"/>
      <c r="S66" s="1031"/>
      <c r="T66" s="1031"/>
      <c r="U66" s="1032"/>
      <c r="V66" s="1030" t="s">
        <v>375</v>
      </c>
      <c r="W66" s="1031"/>
      <c r="X66" s="1031"/>
      <c r="Y66" s="1031"/>
      <c r="Z66" s="1032"/>
      <c r="AA66" s="1030" t="s">
        <v>376</v>
      </c>
      <c r="AB66" s="1031"/>
      <c r="AC66" s="1031"/>
      <c r="AD66" s="1031"/>
      <c r="AE66" s="1032"/>
      <c r="AF66" s="1036" t="s">
        <v>377</v>
      </c>
      <c r="AG66" s="1037"/>
      <c r="AH66" s="1037"/>
      <c r="AI66" s="1037"/>
      <c r="AJ66" s="1038"/>
      <c r="AK66" s="1030" t="s">
        <v>378</v>
      </c>
      <c r="AL66" s="1025"/>
      <c r="AM66" s="1025"/>
      <c r="AN66" s="1025"/>
      <c r="AO66" s="1026"/>
      <c r="AP66" s="1030" t="s">
        <v>379</v>
      </c>
      <c r="AQ66" s="1031"/>
      <c r="AR66" s="1031"/>
      <c r="AS66" s="1031"/>
      <c r="AT66" s="1032"/>
      <c r="AU66" s="1030" t="s">
        <v>393</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538</v>
      </c>
      <c r="C68" s="1015"/>
      <c r="D68" s="1015"/>
      <c r="E68" s="1015"/>
      <c r="F68" s="1015"/>
      <c r="G68" s="1015"/>
      <c r="H68" s="1015"/>
      <c r="I68" s="1015"/>
      <c r="J68" s="1015"/>
      <c r="K68" s="1015"/>
      <c r="L68" s="1015"/>
      <c r="M68" s="1015"/>
      <c r="N68" s="1015"/>
      <c r="O68" s="1015"/>
      <c r="P68" s="1016"/>
      <c r="Q68" s="1017">
        <v>4501</v>
      </c>
      <c r="R68" s="1011"/>
      <c r="S68" s="1011"/>
      <c r="T68" s="1011"/>
      <c r="U68" s="1011"/>
      <c r="V68" s="1011">
        <v>4483</v>
      </c>
      <c r="W68" s="1011"/>
      <c r="X68" s="1011"/>
      <c r="Y68" s="1011"/>
      <c r="Z68" s="1011"/>
      <c r="AA68" s="1011">
        <v>18</v>
      </c>
      <c r="AB68" s="1011"/>
      <c r="AC68" s="1011"/>
      <c r="AD68" s="1011"/>
      <c r="AE68" s="1011"/>
      <c r="AF68" s="1011">
        <v>1320</v>
      </c>
      <c r="AG68" s="1011"/>
      <c r="AH68" s="1011"/>
      <c r="AI68" s="1011"/>
      <c r="AJ68" s="1011"/>
      <c r="AK68" s="1011" t="s">
        <v>536</v>
      </c>
      <c r="AL68" s="1011"/>
      <c r="AM68" s="1011"/>
      <c r="AN68" s="1011"/>
      <c r="AO68" s="1011"/>
      <c r="AP68" s="1011">
        <v>3916</v>
      </c>
      <c r="AQ68" s="1011"/>
      <c r="AR68" s="1011"/>
      <c r="AS68" s="1011"/>
      <c r="AT68" s="1011"/>
      <c r="AU68" s="1011">
        <v>1022</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537</v>
      </c>
      <c r="C69" s="1004"/>
      <c r="D69" s="1004"/>
      <c r="E69" s="1004"/>
      <c r="F69" s="1004"/>
      <c r="G69" s="1004"/>
      <c r="H69" s="1004"/>
      <c r="I69" s="1004"/>
      <c r="J69" s="1004"/>
      <c r="K69" s="1004"/>
      <c r="L69" s="1004"/>
      <c r="M69" s="1004"/>
      <c r="N69" s="1004"/>
      <c r="O69" s="1004"/>
      <c r="P69" s="1005"/>
      <c r="Q69" s="1006">
        <v>464</v>
      </c>
      <c r="R69" s="1000"/>
      <c r="S69" s="1000"/>
      <c r="T69" s="1000"/>
      <c r="U69" s="1000"/>
      <c r="V69" s="1000">
        <v>387</v>
      </c>
      <c r="W69" s="1000"/>
      <c r="X69" s="1000"/>
      <c r="Y69" s="1000"/>
      <c r="Z69" s="1000"/>
      <c r="AA69" s="1000">
        <v>77</v>
      </c>
      <c r="AB69" s="1000"/>
      <c r="AC69" s="1000"/>
      <c r="AD69" s="1000"/>
      <c r="AE69" s="1000"/>
      <c r="AF69" s="1000">
        <v>77</v>
      </c>
      <c r="AG69" s="1000"/>
      <c r="AH69" s="1000"/>
      <c r="AI69" s="1000"/>
      <c r="AJ69" s="1000"/>
      <c r="AK69" s="1000" t="s">
        <v>536</v>
      </c>
      <c r="AL69" s="1000"/>
      <c r="AM69" s="1000"/>
      <c r="AN69" s="1000"/>
      <c r="AO69" s="1000"/>
      <c r="AP69" s="1000">
        <v>26</v>
      </c>
      <c r="AQ69" s="1000"/>
      <c r="AR69" s="1000"/>
      <c r="AS69" s="1000"/>
      <c r="AT69" s="1000"/>
      <c r="AU69" s="1000">
        <v>3</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539</v>
      </c>
      <c r="C70" s="1004"/>
      <c r="D70" s="1004"/>
      <c r="E70" s="1004"/>
      <c r="F70" s="1004"/>
      <c r="G70" s="1004"/>
      <c r="H70" s="1004"/>
      <c r="I70" s="1004"/>
      <c r="J70" s="1004"/>
      <c r="K70" s="1004"/>
      <c r="L70" s="1004"/>
      <c r="M70" s="1004"/>
      <c r="N70" s="1004"/>
      <c r="O70" s="1004"/>
      <c r="P70" s="1005"/>
      <c r="Q70" s="1006">
        <v>289</v>
      </c>
      <c r="R70" s="1000"/>
      <c r="S70" s="1000"/>
      <c r="T70" s="1000"/>
      <c r="U70" s="1000"/>
      <c r="V70" s="1000">
        <v>274</v>
      </c>
      <c r="W70" s="1000"/>
      <c r="X70" s="1000"/>
      <c r="Y70" s="1000"/>
      <c r="Z70" s="1000"/>
      <c r="AA70" s="1000">
        <v>15</v>
      </c>
      <c r="AB70" s="1000"/>
      <c r="AC70" s="1000"/>
      <c r="AD70" s="1000"/>
      <c r="AE70" s="1000"/>
      <c r="AF70" s="1000">
        <v>15</v>
      </c>
      <c r="AG70" s="1000"/>
      <c r="AH70" s="1000"/>
      <c r="AI70" s="1000"/>
      <c r="AJ70" s="1000"/>
      <c r="AK70" s="1000">
        <v>85</v>
      </c>
      <c r="AL70" s="1000"/>
      <c r="AM70" s="1000"/>
      <c r="AN70" s="1000"/>
      <c r="AO70" s="1000"/>
      <c r="AP70" s="1000" t="s">
        <v>536</v>
      </c>
      <c r="AQ70" s="1000"/>
      <c r="AR70" s="1000"/>
      <c r="AS70" s="1000"/>
      <c r="AT70" s="1000"/>
      <c r="AU70" s="1000" t="s">
        <v>536</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540</v>
      </c>
      <c r="C71" s="1004"/>
      <c r="D71" s="1004"/>
      <c r="E71" s="1004"/>
      <c r="F71" s="1004"/>
      <c r="G71" s="1004"/>
      <c r="H71" s="1004"/>
      <c r="I71" s="1004"/>
      <c r="J71" s="1004"/>
      <c r="K71" s="1004"/>
      <c r="L71" s="1004"/>
      <c r="M71" s="1004"/>
      <c r="N71" s="1004"/>
      <c r="O71" s="1004"/>
      <c r="P71" s="1005"/>
      <c r="Q71" s="1006">
        <v>55</v>
      </c>
      <c r="R71" s="1000"/>
      <c r="S71" s="1000"/>
      <c r="T71" s="1000"/>
      <c r="U71" s="1000"/>
      <c r="V71" s="1000">
        <v>55</v>
      </c>
      <c r="W71" s="1000"/>
      <c r="X71" s="1000"/>
      <c r="Y71" s="1000"/>
      <c r="Z71" s="1000"/>
      <c r="AA71" s="1000">
        <v>0</v>
      </c>
      <c r="AB71" s="1000"/>
      <c r="AC71" s="1000"/>
      <c r="AD71" s="1000"/>
      <c r="AE71" s="1000"/>
      <c r="AF71" s="1000">
        <v>0</v>
      </c>
      <c r="AG71" s="1000"/>
      <c r="AH71" s="1000"/>
      <c r="AI71" s="1000"/>
      <c r="AJ71" s="1000"/>
      <c r="AK71" s="1000" t="s">
        <v>536</v>
      </c>
      <c r="AL71" s="1000"/>
      <c r="AM71" s="1000"/>
      <c r="AN71" s="1000"/>
      <c r="AO71" s="1000"/>
      <c r="AP71" s="1000" t="s">
        <v>536</v>
      </c>
      <c r="AQ71" s="1000"/>
      <c r="AR71" s="1000"/>
      <c r="AS71" s="1000"/>
      <c r="AT71" s="1000"/>
      <c r="AU71" s="1000" t="s">
        <v>536</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541</v>
      </c>
      <c r="C72" s="1004"/>
      <c r="D72" s="1004"/>
      <c r="E72" s="1004"/>
      <c r="F72" s="1004"/>
      <c r="G72" s="1004"/>
      <c r="H72" s="1004"/>
      <c r="I72" s="1004"/>
      <c r="J72" s="1004"/>
      <c r="K72" s="1004"/>
      <c r="L72" s="1004"/>
      <c r="M72" s="1004"/>
      <c r="N72" s="1004"/>
      <c r="O72" s="1004"/>
      <c r="P72" s="1005"/>
      <c r="Q72" s="1006">
        <v>267</v>
      </c>
      <c r="R72" s="1000"/>
      <c r="S72" s="1000"/>
      <c r="T72" s="1000"/>
      <c r="U72" s="1000"/>
      <c r="V72" s="1000">
        <v>252</v>
      </c>
      <c r="W72" s="1000"/>
      <c r="X72" s="1000"/>
      <c r="Y72" s="1000"/>
      <c r="Z72" s="1000"/>
      <c r="AA72" s="1000">
        <v>15</v>
      </c>
      <c r="AB72" s="1000"/>
      <c r="AC72" s="1000"/>
      <c r="AD72" s="1000"/>
      <c r="AE72" s="1000"/>
      <c r="AF72" s="1000">
        <v>15</v>
      </c>
      <c r="AG72" s="1000"/>
      <c r="AH72" s="1000"/>
      <c r="AI72" s="1000"/>
      <c r="AJ72" s="1000"/>
      <c r="AK72" s="1000" t="s">
        <v>536</v>
      </c>
      <c r="AL72" s="1000"/>
      <c r="AM72" s="1000"/>
      <c r="AN72" s="1000"/>
      <c r="AO72" s="1000"/>
      <c r="AP72" s="1000">
        <v>1584</v>
      </c>
      <c r="AQ72" s="1000"/>
      <c r="AR72" s="1000"/>
      <c r="AS72" s="1000"/>
      <c r="AT72" s="1000"/>
      <c r="AU72" s="1000">
        <v>72</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542</v>
      </c>
      <c r="C73" s="1004"/>
      <c r="D73" s="1004"/>
      <c r="E73" s="1004"/>
      <c r="F73" s="1004"/>
      <c r="G73" s="1004"/>
      <c r="H73" s="1004"/>
      <c r="I73" s="1004"/>
      <c r="J73" s="1004"/>
      <c r="K73" s="1004"/>
      <c r="L73" s="1004"/>
      <c r="M73" s="1004"/>
      <c r="N73" s="1004"/>
      <c r="O73" s="1004"/>
      <c r="P73" s="1005"/>
      <c r="Q73" s="1006">
        <v>155</v>
      </c>
      <c r="R73" s="1000"/>
      <c r="S73" s="1000"/>
      <c r="T73" s="1000"/>
      <c r="U73" s="1000"/>
      <c r="V73" s="1000">
        <v>153</v>
      </c>
      <c r="W73" s="1000"/>
      <c r="X73" s="1000"/>
      <c r="Y73" s="1000"/>
      <c r="Z73" s="1000"/>
      <c r="AA73" s="1000">
        <v>2</v>
      </c>
      <c r="AB73" s="1000"/>
      <c r="AC73" s="1000"/>
      <c r="AD73" s="1000"/>
      <c r="AE73" s="1000"/>
      <c r="AF73" s="1000">
        <v>2</v>
      </c>
      <c r="AG73" s="1000"/>
      <c r="AH73" s="1000"/>
      <c r="AI73" s="1000"/>
      <c r="AJ73" s="1000"/>
      <c r="AK73" s="1000">
        <v>5</v>
      </c>
      <c r="AL73" s="1000"/>
      <c r="AM73" s="1000"/>
      <c r="AN73" s="1000"/>
      <c r="AO73" s="1000"/>
      <c r="AP73" s="1000" t="s">
        <v>536</v>
      </c>
      <c r="AQ73" s="1000"/>
      <c r="AR73" s="1000"/>
      <c r="AS73" s="1000"/>
      <c r="AT73" s="1000"/>
      <c r="AU73" s="1000" t="s">
        <v>536</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543</v>
      </c>
      <c r="C74" s="1004"/>
      <c r="D74" s="1004"/>
      <c r="E74" s="1004"/>
      <c r="F74" s="1004"/>
      <c r="G74" s="1004"/>
      <c r="H74" s="1004"/>
      <c r="I74" s="1004"/>
      <c r="J74" s="1004"/>
      <c r="K74" s="1004"/>
      <c r="L74" s="1004"/>
      <c r="M74" s="1004"/>
      <c r="N74" s="1004"/>
      <c r="O74" s="1004"/>
      <c r="P74" s="1005"/>
      <c r="Q74" s="1006">
        <v>16</v>
      </c>
      <c r="R74" s="1000"/>
      <c r="S74" s="1000"/>
      <c r="T74" s="1000"/>
      <c r="U74" s="1000"/>
      <c r="V74" s="1000">
        <v>16</v>
      </c>
      <c r="W74" s="1000"/>
      <c r="X74" s="1000"/>
      <c r="Y74" s="1000"/>
      <c r="Z74" s="1000"/>
      <c r="AA74" s="1000">
        <v>0</v>
      </c>
      <c r="AB74" s="1000"/>
      <c r="AC74" s="1000"/>
      <c r="AD74" s="1000"/>
      <c r="AE74" s="1000"/>
      <c r="AF74" s="1000">
        <v>0</v>
      </c>
      <c r="AG74" s="1000"/>
      <c r="AH74" s="1000"/>
      <c r="AI74" s="1000"/>
      <c r="AJ74" s="1000"/>
      <c r="AK74" s="1000" t="s">
        <v>536</v>
      </c>
      <c r="AL74" s="1000"/>
      <c r="AM74" s="1000"/>
      <c r="AN74" s="1000"/>
      <c r="AO74" s="1000"/>
      <c r="AP74" s="1000" t="s">
        <v>536</v>
      </c>
      <c r="AQ74" s="1000"/>
      <c r="AR74" s="1000"/>
      <c r="AS74" s="1000"/>
      <c r="AT74" s="1000"/>
      <c r="AU74" s="1000" t="s">
        <v>536</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544</v>
      </c>
      <c r="C75" s="1004"/>
      <c r="D75" s="1004"/>
      <c r="E75" s="1004"/>
      <c r="F75" s="1004"/>
      <c r="G75" s="1004"/>
      <c r="H75" s="1004"/>
      <c r="I75" s="1004"/>
      <c r="J75" s="1004"/>
      <c r="K75" s="1004"/>
      <c r="L75" s="1004"/>
      <c r="M75" s="1004"/>
      <c r="N75" s="1004"/>
      <c r="O75" s="1004"/>
      <c r="P75" s="1005"/>
      <c r="Q75" s="1007">
        <v>378</v>
      </c>
      <c r="R75" s="1008"/>
      <c r="S75" s="1008"/>
      <c r="T75" s="1008"/>
      <c r="U75" s="1009"/>
      <c r="V75" s="1010">
        <v>347</v>
      </c>
      <c r="W75" s="1008"/>
      <c r="X75" s="1008"/>
      <c r="Y75" s="1008"/>
      <c r="Z75" s="1009"/>
      <c r="AA75" s="1010">
        <v>31</v>
      </c>
      <c r="AB75" s="1008"/>
      <c r="AC75" s="1008"/>
      <c r="AD75" s="1008"/>
      <c r="AE75" s="1009"/>
      <c r="AF75" s="1010">
        <v>31</v>
      </c>
      <c r="AG75" s="1008"/>
      <c r="AH75" s="1008"/>
      <c r="AI75" s="1008"/>
      <c r="AJ75" s="1009"/>
      <c r="AK75" s="1010" t="s">
        <v>536</v>
      </c>
      <c r="AL75" s="1008"/>
      <c r="AM75" s="1008"/>
      <c r="AN75" s="1008"/>
      <c r="AO75" s="1009"/>
      <c r="AP75" s="1010" t="s">
        <v>536</v>
      </c>
      <c r="AQ75" s="1008"/>
      <c r="AR75" s="1008"/>
      <c r="AS75" s="1008"/>
      <c r="AT75" s="1009"/>
      <c r="AU75" s="1010" t="s">
        <v>536</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545</v>
      </c>
      <c r="C76" s="1004"/>
      <c r="D76" s="1004"/>
      <c r="E76" s="1004"/>
      <c r="F76" s="1004"/>
      <c r="G76" s="1004"/>
      <c r="H76" s="1004"/>
      <c r="I76" s="1004"/>
      <c r="J76" s="1004"/>
      <c r="K76" s="1004"/>
      <c r="L76" s="1004"/>
      <c r="M76" s="1004"/>
      <c r="N76" s="1004"/>
      <c r="O76" s="1004"/>
      <c r="P76" s="1005"/>
      <c r="Q76" s="1007">
        <v>179</v>
      </c>
      <c r="R76" s="1008"/>
      <c r="S76" s="1008"/>
      <c r="T76" s="1008"/>
      <c r="U76" s="1009"/>
      <c r="V76" s="1010">
        <v>176</v>
      </c>
      <c r="W76" s="1008"/>
      <c r="X76" s="1008"/>
      <c r="Y76" s="1008"/>
      <c r="Z76" s="1009"/>
      <c r="AA76" s="1010">
        <v>3</v>
      </c>
      <c r="AB76" s="1008"/>
      <c r="AC76" s="1008"/>
      <c r="AD76" s="1008"/>
      <c r="AE76" s="1009"/>
      <c r="AF76" s="1010">
        <v>3</v>
      </c>
      <c r="AG76" s="1008"/>
      <c r="AH76" s="1008"/>
      <c r="AI76" s="1008"/>
      <c r="AJ76" s="1009"/>
      <c r="AK76" s="1010">
        <v>1</v>
      </c>
      <c r="AL76" s="1008"/>
      <c r="AM76" s="1008"/>
      <c r="AN76" s="1008"/>
      <c r="AO76" s="1009"/>
      <c r="AP76" s="1010">
        <v>167</v>
      </c>
      <c r="AQ76" s="1008"/>
      <c r="AR76" s="1008"/>
      <c r="AS76" s="1008"/>
      <c r="AT76" s="1009"/>
      <c r="AU76" s="1010" t="s">
        <v>536</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546</v>
      </c>
      <c r="C77" s="1004"/>
      <c r="D77" s="1004"/>
      <c r="E77" s="1004"/>
      <c r="F77" s="1004"/>
      <c r="G77" s="1004"/>
      <c r="H77" s="1004"/>
      <c r="I77" s="1004"/>
      <c r="J77" s="1004"/>
      <c r="K77" s="1004"/>
      <c r="L77" s="1004"/>
      <c r="M77" s="1004"/>
      <c r="N77" s="1004"/>
      <c r="O77" s="1004"/>
      <c r="P77" s="1005"/>
      <c r="Q77" s="1007">
        <v>897</v>
      </c>
      <c r="R77" s="1008"/>
      <c r="S77" s="1008"/>
      <c r="T77" s="1008"/>
      <c r="U77" s="1009"/>
      <c r="V77" s="1010">
        <v>895</v>
      </c>
      <c r="W77" s="1008"/>
      <c r="X77" s="1008"/>
      <c r="Y77" s="1008"/>
      <c r="Z77" s="1009"/>
      <c r="AA77" s="1010">
        <v>2</v>
      </c>
      <c r="AB77" s="1008"/>
      <c r="AC77" s="1008"/>
      <c r="AD77" s="1008"/>
      <c r="AE77" s="1009"/>
      <c r="AF77" s="1010">
        <v>2</v>
      </c>
      <c r="AG77" s="1008"/>
      <c r="AH77" s="1008"/>
      <c r="AI77" s="1008"/>
      <c r="AJ77" s="1009"/>
      <c r="AK77" s="1010">
        <v>69</v>
      </c>
      <c r="AL77" s="1008"/>
      <c r="AM77" s="1008"/>
      <c r="AN77" s="1008"/>
      <c r="AO77" s="1009"/>
      <c r="AP77" s="1010" t="s">
        <v>536</v>
      </c>
      <c r="AQ77" s="1008"/>
      <c r="AR77" s="1008"/>
      <c r="AS77" s="1008"/>
      <c r="AT77" s="1009"/>
      <c r="AU77" s="1010" t="s">
        <v>536</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t="s">
        <v>547</v>
      </c>
      <c r="C78" s="1004"/>
      <c r="D78" s="1004"/>
      <c r="E78" s="1004"/>
      <c r="F78" s="1004"/>
      <c r="G78" s="1004"/>
      <c r="H78" s="1004"/>
      <c r="I78" s="1004"/>
      <c r="J78" s="1004"/>
      <c r="K78" s="1004"/>
      <c r="L78" s="1004"/>
      <c r="M78" s="1004"/>
      <c r="N78" s="1004"/>
      <c r="O78" s="1004"/>
      <c r="P78" s="1005"/>
      <c r="Q78" s="1006">
        <v>5624</v>
      </c>
      <c r="R78" s="1000"/>
      <c r="S78" s="1000"/>
      <c r="T78" s="1000"/>
      <c r="U78" s="1000"/>
      <c r="V78" s="1000">
        <v>5528</v>
      </c>
      <c r="W78" s="1000"/>
      <c r="X78" s="1000"/>
      <c r="Y78" s="1000"/>
      <c r="Z78" s="1000"/>
      <c r="AA78" s="1000">
        <v>96</v>
      </c>
      <c r="AB78" s="1000"/>
      <c r="AC78" s="1000"/>
      <c r="AD78" s="1000"/>
      <c r="AE78" s="1000"/>
      <c r="AF78" s="1000">
        <v>96</v>
      </c>
      <c r="AG78" s="1000"/>
      <c r="AH78" s="1000"/>
      <c r="AI78" s="1000"/>
      <c r="AJ78" s="1000"/>
      <c r="AK78" s="1000">
        <v>814</v>
      </c>
      <c r="AL78" s="1000"/>
      <c r="AM78" s="1000"/>
      <c r="AN78" s="1000"/>
      <c r="AO78" s="1000"/>
      <c r="AP78" s="1000" t="s">
        <v>536</v>
      </c>
      <c r="AQ78" s="1000"/>
      <c r="AR78" s="1000"/>
      <c r="AS78" s="1000"/>
      <c r="AT78" s="1000"/>
      <c r="AU78" s="1000" t="s">
        <v>536</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t="s">
        <v>548</v>
      </c>
      <c r="C79" s="1004"/>
      <c r="D79" s="1004"/>
      <c r="E79" s="1004"/>
      <c r="F79" s="1004"/>
      <c r="G79" s="1004"/>
      <c r="H79" s="1004"/>
      <c r="I79" s="1004"/>
      <c r="J79" s="1004"/>
      <c r="K79" s="1004"/>
      <c r="L79" s="1004"/>
      <c r="M79" s="1004"/>
      <c r="N79" s="1004"/>
      <c r="O79" s="1004"/>
      <c r="P79" s="1005"/>
      <c r="Q79" s="1006">
        <v>93</v>
      </c>
      <c r="R79" s="1000"/>
      <c r="S79" s="1000"/>
      <c r="T79" s="1000"/>
      <c r="U79" s="1000"/>
      <c r="V79" s="1000">
        <v>34</v>
      </c>
      <c r="W79" s="1000"/>
      <c r="X79" s="1000"/>
      <c r="Y79" s="1000"/>
      <c r="Z79" s="1000"/>
      <c r="AA79" s="1000">
        <v>59</v>
      </c>
      <c r="AB79" s="1000"/>
      <c r="AC79" s="1000"/>
      <c r="AD79" s="1000"/>
      <c r="AE79" s="1000"/>
      <c r="AF79" s="1000">
        <v>59</v>
      </c>
      <c r="AG79" s="1000"/>
      <c r="AH79" s="1000"/>
      <c r="AI79" s="1000"/>
      <c r="AJ79" s="1000"/>
      <c r="AK79" s="1000" t="s">
        <v>536</v>
      </c>
      <c r="AL79" s="1000"/>
      <c r="AM79" s="1000"/>
      <c r="AN79" s="1000"/>
      <c r="AO79" s="1000"/>
      <c r="AP79" s="1000" t="s">
        <v>536</v>
      </c>
      <c r="AQ79" s="1000"/>
      <c r="AR79" s="1000"/>
      <c r="AS79" s="1000"/>
      <c r="AT79" s="1000"/>
      <c r="AU79" s="1000" t="s">
        <v>536</v>
      </c>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t="s">
        <v>549</v>
      </c>
      <c r="C80" s="1004"/>
      <c r="D80" s="1004"/>
      <c r="E80" s="1004"/>
      <c r="F80" s="1004"/>
      <c r="G80" s="1004"/>
      <c r="H80" s="1004"/>
      <c r="I80" s="1004"/>
      <c r="J80" s="1004"/>
      <c r="K80" s="1004"/>
      <c r="L80" s="1004"/>
      <c r="M80" s="1004"/>
      <c r="N80" s="1004"/>
      <c r="O80" s="1004"/>
      <c r="P80" s="1005"/>
      <c r="Q80" s="1006">
        <v>251</v>
      </c>
      <c r="R80" s="1000"/>
      <c r="S80" s="1000"/>
      <c r="T80" s="1000"/>
      <c r="U80" s="1000"/>
      <c r="V80" s="1000">
        <v>148</v>
      </c>
      <c r="W80" s="1000"/>
      <c r="X80" s="1000"/>
      <c r="Y80" s="1000"/>
      <c r="Z80" s="1000"/>
      <c r="AA80" s="1000">
        <v>103</v>
      </c>
      <c r="AB80" s="1000"/>
      <c r="AC80" s="1000"/>
      <c r="AD80" s="1000"/>
      <c r="AE80" s="1000"/>
      <c r="AF80" s="1000">
        <v>103</v>
      </c>
      <c r="AG80" s="1000"/>
      <c r="AH80" s="1000"/>
      <c r="AI80" s="1000"/>
      <c r="AJ80" s="1000"/>
      <c r="AK80" s="1000" t="s">
        <v>536</v>
      </c>
      <c r="AL80" s="1000"/>
      <c r="AM80" s="1000"/>
      <c r="AN80" s="1000"/>
      <c r="AO80" s="1000"/>
      <c r="AP80" s="1000" t="s">
        <v>536</v>
      </c>
      <c r="AQ80" s="1000"/>
      <c r="AR80" s="1000"/>
      <c r="AS80" s="1000"/>
      <c r="AT80" s="1000"/>
      <c r="AU80" s="1000" t="s">
        <v>536</v>
      </c>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t="s">
        <v>550</v>
      </c>
      <c r="C81" s="1004"/>
      <c r="D81" s="1004"/>
      <c r="E81" s="1004"/>
      <c r="F81" s="1004"/>
      <c r="G81" s="1004"/>
      <c r="H81" s="1004"/>
      <c r="I81" s="1004"/>
      <c r="J81" s="1004"/>
      <c r="K81" s="1004"/>
      <c r="L81" s="1004"/>
      <c r="M81" s="1004"/>
      <c r="N81" s="1004"/>
      <c r="O81" s="1004"/>
      <c r="P81" s="1005"/>
      <c r="Q81" s="1006">
        <v>52</v>
      </c>
      <c r="R81" s="1000"/>
      <c r="S81" s="1000"/>
      <c r="T81" s="1000"/>
      <c r="U81" s="1000"/>
      <c r="V81" s="1000">
        <v>36</v>
      </c>
      <c r="W81" s="1000"/>
      <c r="X81" s="1000"/>
      <c r="Y81" s="1000"/>
      <c r="Z81" s="1000"/>
      <c r="AA81" s="1000">
        <v>16</v>
      </c>
      <c r="AB81" s="1000"/>
      <c r="AC81" s="1000"/>
      <c r="AD81" s="1000"/>
      <c r="AE81" s="1000"/>
      <c r="AF81" s="1000">
        <v>16</v>
      </c>
      <c r="AG81" s="1000"/>
      <c r="AH81" s="1000"/>
      <c r="AI81" s="1000"/>
      <c r="AJ81" s="1000"/>
      <c r="AK81" s="1000" t="s">
        <v>536</v>
      </c>
      <c r="AL81" s="1000"/>
      <c r="AM81" s="1000"/>
      <c r="AN81" s="1000"/>
      <c r="AO81" s="1000"/>
      <c r="AP81" s="1000" t="s">
        <v>536</v>
      </c>
      <c r="AQ81" s="1000"/>
      <c r="AR81" s="1000"/>
      <c r="AS81" s="1000"/>
      <c r="AT81" s="1000"/>
      <c r="AU81" s="1000" t="s">
        <v>536</v>
      </c>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t="s">
        <v>551</v>
      </c>
      <c r="C82" s="1004"/>
      <c r="D82" s="1004"/>
      <c r="E82" s="1004"/>
      <c r="F82" s="1004"/>
      <c r="G82" s="1004"/>
      <c r="H82" s="1004"/>
      <c r="I82" s="1004"/>
      <c r="J82" s="1004"/>
      <c r="K82" s="1004"/>
      <c r="L82" s="1004"/>
      <c r="M82" s="1004"/>
      <c r="N82" s="1004"/>
      <c r="O82" s="1004"/>
      <c r="P82" s="1005"/>
      <c r="Q82" s="1006">
        <v>183</v>
      </c>
      <c r="R82" s="1000"/>
      <c r="S82" s="1000"/>
      <c r="T82" s="1000"/>
      <c r="U82" s="1000"/>
      <c r="V82" s="1000">
        <v>177</v>
      </c>
      <c r="W82" s="1000"/>
      <c r="X82" s="1000"/>
      <c r="Y82" s="1000"/>
      <c r="Z82" s="1000"/>
      <c r="AA82" s="1000">
        <v>6</v>
      </c>
      <c r="AB82" s="1000"/>
      <c r="AC82" s="1000"/>
      <c r="AD82" s="1000"/>
      <c r="AE82" s="1000"/>
      <c r="AF82" s="1000">
        <v>6</v>
      </c>
      <c r="AG82" s="1000"/>
      <c r="AH82" s="1000"/>
      <c r="AI82" s="1000"/>
      <c r="AJ82" s="1000"/>
      <c r="AK82" s="1000" t="s">
        <v>536</v>
      </c>
      <c r="AL82" s="1000"/>
      <c r="AM82" s="1000"/>
      <c r="AN82" s="1000"/>
      <c r="AO82" s="1000"/>
      <c r="AP82" s="1000" t="s">
        <v>536</v>
      </c>
      <c r="AQ82" s="1000"/>
      <c r="AR82" s="1000"/>
      <c r="AS82" s="1000"/>
      <c r="AT82" s="1000"/>
      <c r="AU82" s="1000" t="s">
        <v>536</v>
      </c>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t="s">
        <v>552</v>
      </c>
      <c r="C83" s="1004"/>
      <c r="D83" s="1004"/>
      <c r="E83" s="1004"/>
      <c r="F83" s="1004"/>
      <c r="G83" s="1004"/>
      <c r="H83" s="1004"/>
      <c r="I83" s="1004"/>
      <c r="J83" s="1004"/>
      <c r="K83" s="1004"/>
      <c r="L83" s="1004"/>
      <c r="M83" s="1004"/>
      <c r="N83" s="1004"/>
      <c r="O83" s="1004"/>
      <c r="P83" s="1005"/>
      <c r="Q83" s="1006">
        <v>209764</v>
      </c>
      <c r="R83" s="1000"/>
      <c r="S83" s="1000"/>
      <c r="T83" s="1000"/>
      <c r="U83" s="1000"/>
      <c r="V83" s="1000">
        <v>201413</v>
      </c>
      <c r="W83" s="1000"/>
      <c r="X83" s="1000"/>
      <c r="Y83" s="1000"/>
      <c r="Z83" s="1000"/>
      <c r="AA83" s="1000">
        <v>8351</v>
      </c>
      <c r="AB83" s="1000"/>
      <c r="AC83" s="1000"/>
      <c r="AD83" s="1000"/>
      <c r="AE83" s="1000"/>
      <c r="AF83" s="1000">
        <v>8351</v>
      </c>
      <c r="AG83" s="1000"/>
      <c r="AH83" s="1000"/>
      <c r="AI83" s="1000"/>
      <c r="AJ83" s="1000"/>
      <c r="AK83" s="1000" t="s">
        <v>536</v>
      </c>
      <c r="AL83" s="1000"/>
      <c r="AM83" s="1000"/>
      <c r="AN83" s="1000"/>
      <c r="AO83" s="1000"/>
      <c r="AP83" s="1000" t="s">
        <v>536</v>
      </c>
      <c r="AQ83" s="1000"/>
      <c r="AR83" s="1000"/>
      <c r="AS83" s="1000"/>
      <c r="AT83" s="1000"/>
      <c r="AU83" s="1000" t="s">
        <v>536</v>
      </c>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370</v>
      </c>
      <c r="B88" s="973" t="s">
        <v>394</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10095</v>
      </c>
      <c r="AG88" s="988"/>
      <c r="AH88" s="988"/>
      <c r="AI88" s="988"/>
      <c r="AJ88" s="988"/>
      <c r="AK88" s="992"/>
      <c r="AL88" s="992"/>
      <c r="AM88" s="992"/>
      <c r="AN88" s="992"/>
      <c r="AO88" s="992"/>
      <c r="AP88" s="988">
        <v>5693</v>
      </c>
      <c r="AQ88" s="988"/>
      <c r="AR88" s="988"/>
      <c r="AS88" s="988"/>
      <c r="AT88" s="988"/>
      <c r="AU88" s="988">
        <v>1096</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395</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86</v>
      </c>
      <c r="CS102" s="980"/>
      <c r="CT102" s="980"/>
      <c r="CU102" s="980"/>
      <c r="CV102" s="981"/>
      <c r="CW102" s="979">
        <v>56</v>
      </c>
      <c r="CX102" s="980"/>
      <c r="CY102" s="980"/>
      <c r="CZ102" s="980"/>
      <c r="DA102" s="981"/>
      <c r="DB102" s="979" t="s">
        <v>560</v>
      </c>
      <c r="DC102" s="980"/>
      <c r="DD102" s="980"/>
      <c r="DE102" s="980"/>
      <c r="DF102" s="981"/>
      <c r="DG102" s="979" t="s">
        <v>560</v>
      </c>
      <c r="DH102" s="980"/>
      <c r="DI102" s="980"/>
      <c r="DJ102" s="980"/>
      <c r="DK102" s="981"/>
      <c r="DL102" s="979" t="s">
        <v>560</v>
      </c>
      <c r="DM102" s="980"/>
      <c r="DN102" s="980"/>
      <c r="DO102" s="980"/>
      <c r="DP102" s="981"/>
      <c r="DQ102" s="979" t="s">
        <v>560</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396</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397</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400</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401</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402</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403</v>
      </c>
      <c r="AB109" s="923"/>
      <c r="AC109" s="923"/>
      <c r="AD109" s="923"/>
      <c r="AE109" s="924"/>
      <c r="AF109" s="925" t="s">
        <v>288</v>
      </c>
      <c r="AG109" s="923"/>
      <c r="AH109" s="923"/>
      <c r="AI109" s="923"/>
      <c r="AJ109" s="924"/>
      <c r="AK109" s="925" t="s">
        <v>287</v>
      </c>
      <c r="AL109" s="923"/>
      <c r="AM109" s="923"/>
      <c r="AN109" s="923"/>
      <c r="AO109" s="924"/>
      <c r="AP109" s="925" t="s">
        <v>404</v>
      </c>
      <c r="AQ109" s="923"/>
      <c r="AR109" s="923"/>
      <c r="AS109" s="923"/>
      <c r="AT109" s="954"/>
      <c r="AU109" s="922" t="s">
        <v>402</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403</v>
      </c>
      <c r="BR109" s="923"/>
      <c r="BS109" s="923"/>
      <c r="BT109" s="923"/>
      <c r="BU109" s="924"/>
      <c r="BV109" s="925" t="s">
        <v>288</v>
      </c>
      <c r="BW109" s="923"/>
      <c r="BX109" s="923"/>
      <c r="BY109" s="923"/>
      <c r="BZ109" s="924"/>
      <c r="CA109" s="925" t="s">
        <v>287</v>
      </c>
      <c r="CB109" s="923"/>
      <c r="CC109" s="923"/>
      <c r="CD109" s="923"/>
      <c r="CE109" s="924"/>
      <c r="CF109" s="961" t="s">
        <v>404</v>
      </c>
      <c r="CG109" s="961"/>
      <c r="CH109" s="961"/>
      <c r="CI109" s="961"/>
      <c r="CJ109" s="961"/>
      <c r="CK109" s="925" t="s">
        <v>405</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403</v>
      </c>
      <c r="DH109" s="923"/>
      <c r="DI109" s="923"/>
      <c r="DJ109" s="923"/>
      <c r="DK109" s="924"/>
      <c r="DL109" s="925" t="s">
        <v>288</v>
      </c>
      <c r="DM109" s="923"/>
      <c r="DN109" s="923"/>
      <c r="DO109" s="923"/>
      <c r="DP109" s="924"/>
      <c r="DQ109" s="925" t="s">
        <v>287</v>
      </c>
      <c r="DR109" s="923"/>
      <c r="DS109" s="923"/>
      <c r="DT109" s="923"/>
      <c r="DU109" s="924"/>
      <c r="DV109" s="925" t="s">
        <v>404</v>
      </c>
      <c r="DW109" s="923"/>
      <c r="DX109" s="923"/>
      <c r="DY109" s="923"/>
      <c r="DZ109" s="954"/>
    </row>
    <row r="110" spans="1:131" s="199" customFormat="1" ht="26.25" customHeight="1" x14ac:dyDescent="0.15">
      <c r="A110" s="825" t="s">
        <v>406</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1091180</v>
      </c>
      <c r="AB110" s="916"/>
      <c r="AC110" s="916"/>
      <c r="AD110" s="916"/>
      <c r="AE110" s="917"/>
      <c r="AF110" s="918">
        <v>1174215</v>
      </c>
      <c r="AG110" s="916"/>
      <c r="AH110" s="916"/>
      <c r="AI110" s="916"/>
      <c r="AJ110" s="917"/>
      <c r="AK110" s="918">
        <v>1267432</v>
      </c>
      <c r="AL110" s="916"/>
      <c r="AM110" s="916"/>
      <c r="AN110" s="916"/>
      <c r="AO110" s="917"/>
      <c r="AP110" s="919">
        <v>21.9</v>
      </c>
      <c r="AQ110" s="920"/>
      <c r="AR110" s="920"/>
      <c r="AS110" s="920"/>
      <c r="AT110" s="921"/>
      <c r="AU110" s="955" t="s">
        <v>61</v>
      </c>
      <c r="AV110" s="956"/>
      <c r="AW110" s="956"/>
      <c r="AX110" s="956"/>
      <c r="AY110" s="956"/>
      <c r="AZ110" s="881" t="s">
        <v>407</v>
      </c>
      <c r="BA110" s="826"/>
      <c r="BB110" s="826"/>
      <c r="BC110" s="826"/>
      <c r="BD110" s="826"/>
      <c r="BE110" s="826"/>
      <c r="BF110" s="826"/>
      <c r="BG110" s="826"/>
      <c r="BH110" s="826"/>
      <c r="BI110" s="826"/>
      <c r="BJ110" s="826"/>
      <c r="BK110" s="826"/>
      <c r="BL110" s="826"/>
      <c r="BM110" s="826"/>
      <c r="BN110" s="826"/>
      <c r="BO110" s="826"/>
      <c r="BP110" s="827"/>
      <c r="BQ110" s="882">
        <v>13226008</v>
      </c>
      <c r="BR110" s="863"/>
      <c r="BS110" s="863"/>
      <c r="BT110" s="863"/>
      <c r="BU110" s="863"/>
      <c r="BV110" s="863">
        <v>13694241</v>
      </c>
      <c r="BW110" s="863"/>
      <c r="BX110" s="863"/>
      <c r="BY110" s="863"/>
      <c r="BZ110" s="863"/>
      <c r="CA110" s="863">
        <v>13844509</v>
      </c>
      <c r="CB110" s="863"/>
      <c r="CC110" s="863"/>
      <c r="CD110" s="863"/>
      <c r="CE110" s="863"/>
      <c r="CF110" s="887">
        <v>239.1</v>
      </c>
      <c r="CG110" s="888"/>
      <c r="CH110" s="888"/>
      <c r="CI110" s="888"/>
      <c r="CJ110" s="888"/>
      <c r="CK110" s="951" t="s">
        <v>408</v>
      </c>
      <c r="CL110" s="837"/>
      <c r="CM110" s="912" t="s">
        <v>409</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410</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411</v>
      </c>
      <c r="BA111" s="768"/>
      <c r="BB111" s="768"/>
      <c r="BC111" s="768"/>
      <c r="BD111" s="768"/>
      <c r="BE111" s="768"/>
      <c r="BF111" s="768"/>
      <c r="BG111" s="768"/>
      <c r="BH111" s="768"/>
      <c r="BI111" s="768"/>
      <c r="BJ111" s="768"/>
      <c r="BK111" s="768"/>
      <c r="BL111" s="768"/>
      <c r="BM111" s="768"/>
      <c r="BN111" s="768"/>
      <c r="BO111" s="768"/>
      <c r="BP111" s="769"/>
      <c r="BQ111" s="834" t="s">
        <v>112</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412</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413</v>
      </c>
      <c r="B112" s="938"/>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v>9353</v>
      </c>
      <c r="AB112" s="798"/>
      <c r="AC112" s="798"/>
      <c r="AD112" s="798"/>
      <c r="AE112" s="799"/>
      <c r="AF112" s="800">
        <v>10000</v>
      </c>
      <c r="AG112" s="798"/>
      <c r="AH112" s="798"/>
      <c r="AI112" s="798"/>
      <c r="AJ112" s="799"/>
      <c r="AK112" s="800">
        <v>10333</v>
      </c>
      <c r="AL112" s="798"/>
      <c r="AM112" s="798"/>
      <c r="AN112" s="798"/>
      <c r="AO112" s="799"/>
      <c r="AP112" s="845">
        <v>0.2</v>
      </c>
      <c r="AQ112" s="846"/>
      <c r="AR112" s="846"/>
      <c r="AS112" s="846"/>
      <c r="AT112" s="847"/>
      <c r="AU112" s="957"/>
      <c r="AV112" s="958"/>
      <c r="AW112" s="958"/>
      <c r="AX112" s="958"/>
      <c r="AY112" s="958"/>
      <c r="AZ112" s="833" t="s">
        <v>415</v>
      </c>
      <c r="BA112" s="768"/>
      <c r="BB112" s="768"/>
      <c r="BC112" s="768"/>
      <c r="BD112" s="768"/>
      <c r="BE112" s="768"/>
      <c r="BF112" s="768"/>
      <c r="BG112" s="768"/>
      <c r="BH112" s="768"/>
      <c r="BI112" s="768"/>
      <c r="BJ112" s="768"/>
      <c r="BK112" s="768"/>
      <c r="BL112" s="768"/>
      <c r="BM112" s="768"/>
      <c r="BN112" s="768"/>
      <c r="BO112" s="768"/>
      <c r="BP112" s="769"/>
      <c r="BQ112" s="834">
        <v>999403</v>
      </c>
      <c r="BR112" s="835"/>
      <c r="BS112" s="835"/>
      <c r="BT112" s="835"/>
      <c r="BU112" s="835"/>
      <c r="BV112" s="835">
        <v>1115652</v>
      </c>
      <c r="BW112" s="835"/>
      <c r="BX112" s="835"/>
      <c r="BY112" s="835"/>
      <c r="BZ112" s="835"/>
      <c r="CA112" s="835">
        <v>1361595</v>
      </c>
      <c r="CB112" s="835"/>
      <c r="CC112" s="835"/>
      <c r="CD112" s="835"/>
      <c r="CE112" s="835"/>
      <c r="CF112" s="896">
        <v>23.5</v>
      </c>
      <c r="CG112" s="897"/>
      <c r="CH112" s="897"/>
      <c r="CI112" s="897"/>
      <c r="CJ112" s="897"/>
      <c r="CK112" s="952"/>
      <c r="CL112" s="839"/>
      <c r="CM112" s="842" t="s">
        <v>416</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121769</v>
      </c>
      <c r="AB113" s="944"/>
      <c r="AC113" s="944"/>
      <c r="AD113" s="944"/>
      <c r="AE113" s="945"/>
      <c r="AF113" s="946">
        <v>177181</v>
      </c>
      <c r="AG113" s="944"/>
      <c r="AH113" s="944"/>
      <c r="AI113" s="944"/>
      <c r="AJ113" s="945"/>
      <c r="AK113" s="946">
        <v>182215</v>
      </c>
      <c r="AL113" s="944"/>
      <c r="AM113" s="944"/>
      <c r="AN113" s="944"/>
      <c r="AO113" s="945"/>
      <c r="AP113" s="947">
        <v>3.1</v>
      </c>
      <c r="AQ113" s="948"/>
      <c r="AR113" s="948"/>
      <c r="AS113" s="948"/>
      <c r="AT113" s="949"/>
      <c r="AU113" s="957"/>
      <c r="AV113" s="958"/>
      <c r="AW113" s="958"/>
      <c r="AX113" s="958"/>
      <c r="AY113" s="958"/>
      <c r="AZ113" s="833" t="s">
        <v>418</v>
      </c>
      <c r="BA113" s="768"/>
      <c r="BB113" s="768"/>
      <c r="BC113" s="768"/>
      <c r="BD113" s="768"/>
      <c r="BE113" s="768"/>
      <c r="BF113" s="768"/>
      <c r="BG113" s="768"/>
      <c r="BH113" s="768"/>
      <c r="BI113" s="768"/>
      <c r="BJ113" s="768"/>
      <c r="BK113" s="768"/>
      <c r="BL113" s="768"/>
      <c r="BM113" s="768"/>
      <c r="BN113" s="768"/>
      <c r="BO113" s="768"/>
      <c r="BP113" s="769"/>
      <c r="BQ113" s="834">
        <v>926717</v>
      </c>
      <c r="BR113" s="835"/>
      <c r="BS113" s="835"/>
      <c r="BT113" s="835"/>
      <c r="BU113" s="835"/>
      <c r="BV113" s="835">
        <v>1139483</v>
      </c>
      <c r="BW113" s="835"/>
      <c r="BX113" s="835"/>
      <c r="BY113" s="835"/>
      <c r="BZ113" s="835"/>
      <c r="CA113" s="835">
        <v>1096418</v>
      </c>
      <c r="CB113" s="835"/>
      <c r="CC113" s="835"/>
      <c r="CD113" s="835"/>
      <c r="CE113" s="835"/>
      <c r="CF113" s="896">
        <v>18.899999999999999</v>
      </c>
      <c r="CG113" s="897"/>
      <c r="CH113" s="897"/>
      <c r="CI113" s="897"/>
      <c r="CJ113" s="897"/>
      <c r="CK113" s="952"/>
      <c r="CL113" s="839"/>
      <c r="CM113" s="842" t="s">
        <v>419</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94298</v>
      </c>
      <c r="AB114" s="798"/>
      <c r="AC114" s="798"/>
      <c r="AD114" s="798"/>
      <c r="AE114" s="799"/>
      <c r="AF114" s="800">
        <v>102950</v>
      </c>
      <c r="AG114" s="798"/>
      <c r="AH114" s="798"/>
      <c r="AI114" s="798"/>
      <c r="AJ114" s="799"/>
      <c r="AK114" s="800">
        <v>101165</v>
      </c>
      <c r="AL114" s="798"/>
      <c r="AM114" s="798"/>
      <c r="AN114" s="798"/>
      <c r="AO114" s="799"/>
      <c r="AP114" s="845">
        <v>1.7</v>
      </c>
      <c r="AQ114" s="846"/>
      <c r="AR114" s="846"/>
      <c r="AS114" s="846"/>
      <c r="AT114" s="847"/>
      <c r="AU114" s="957"/>
      <c r="AV114" s="958"/>
      <c r="AW114" s="958"/>
      <c r="AX114" s="958"/>
      <c r="AY114" s="958"/>
      <c r="AZ114" s="833" t="s">
        <v>421</v>
      </c>
      <c r="BA114" s="768"/>
      <c r="BB114" s="768"/>
      <c r="BC114" s="768"/>
      <c r="BD114" s="768"/>
      <c r="BE114" s="768"/>
      <c r="BF114" s="768"/>
      <c r="BG114" s="768"/>
      <c r="BH114" s="768"/>
      <c r="BI114" s="768"/>
      <c r="BJ114" s="768"/>
      <c r="BK114" s="768"/>
      <c r="BL114" s="768"/>
      <c r="BM114" s="768"/>
      <c r="BN114" s="768"/>
      <c r="BO114" s="768"/>
      <c r="BP114" s="769"/>
      <c r="BQ114" s="834">
        <v>2388822</v>
      </c>
      <c r="BR114" s="835"/>
      <c r="BS114" s="835"/>
      <c r="BT114" s="835"/>
      <c r="BU114" s="835"/>
      <c r="BV114" s="835">
        <v>2389137</v>
      </c>
      <c r="BW114" s="835"/>
      <c r="BX114" s="835"/>
      <c r="BY114" s="835"/>
      <c r="BZ114" s="835"/>
      <c r="CA114" s="835">
        <v>2393688</v>
      </c>
      <c r="CB114" s="835"/>
      <c r="CC114" s="835"/>
      <c r="CD114" s="835"/>
      <c r="CE114" s="835"/>
      <c r="CF114" s="896">
        <v>41.3</v>
      </c>
      <c r="CG114" s="897"/>
      <c r="CH114" s="897"/>
      <c r="CI114" s="897"/>
      <c r="CJ114" s="897"/>
      <c r="CK114" s="952"/>
      <c r="CL114" s="839"/>
      <c r="CM114" s="842" t="s">
        <v>422</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112</v>
      </c>
      <c r="AB115" s="944"/>
      <c r="AC115" s="944"/>
      <c r="AD115" s="944"/>
      <c r="AE115" s="945"/>
      <c r="AF115" s="946" t="s">
        <v>112</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424</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425</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426</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427</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428</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429</v>
      </c>
      <c r="Z117" s="924"/>
      <c r="AA117" s="929">
        <v>1316600</v>
      </c>
      <c r="AB117" s="930"/>
      <c r="AC117" s="930"/>
      <c r="AD117" s="930"/>
      <c r="AE117" s="931"/>
      <c r="AF117" s="932">
        <v>1464346</v>
      </c>
      <c r="AG117" s="930"/>
      <c r="AH117" s="930"/>
      <c r="AI117" s="930"/>
      <c r="AJ117" s="931"/>
      <c r="AK117" s="932">
        <v>1561145</v>
      </c>
      <c r="AL117" s="930"/>
      <c r="AM117" s="930"/>
      <c r="AN117" s="930"/>
      <c r="AO117" s="931"/>
      <c r="AP117" s="933"/>
      <c r="AQ117" s="934"/>
      <c r="AR117" s="934"/>
      <c r="AS117" s="934"/>
      <c r="AT117" s="935"/>
      <c r="AU117" s="957"/>
      <c r="AV117" s="958"/>
      <c r="AW117" s="958"/>
      <c r="AX117" s="958"/>
      <c r="AY117" s="958"/>
      <c r="AZ117" s="884" t="s">
        <v>430</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431</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405</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403</v>
      </c>
      <c r="AB118" s="923"/>
      <c r="AC118" s="923"/>
      <c r="AD118" s="923"/>
      <c r="AE118" s="924"/>
      <c r="AF118" s="925" t="s">
        <v>288</v>
      </c>
      <c r="AG118" s="923"/>
      <c r="AH118" s="923"/>
      <c r="AI118" s="923"/>
      <c r="AJ118" s="924"/>
      <c r="AK118" s="925" t="s">
        <v>287</v>
      </c>
      <c r="AL118" s="923"/>
      <c r="AM118" s="923"/>
      <c r="AN118" s="923"/>
      <c r="AO118" s="924"/>
      <c r="AP118" s="926" t="s">
        <v>404</v>
      </c>
      <c r="AQ118" s="927"/>
      <c r="AR118" s="927"/>
      <c r="AS118" s="927"/>
      <c r="AT118" s="928"/>
      <c r="AU118" s="957"/>
      <c r="AV118" s="958"/>
      <c r="AW118" s="958"/>
      <c r="AX118" s="958"/>
      <c r="AY118" s="958"/>
      <c r="AZ118" s="900" t="s">
        <v>432</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433</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408</v>
      </c>
      <c r="B119" s="837"/>
      <c r="C119" s="912" t="s">
        <v>409</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434</v>
      </c>
      <c r="BP119" s="899"/>
      <c r="BQ119" s="903">
        <v>17540950</v>
      </c>
      <c r="BR119" s="866"/>
      <c r="BS119" s="866"/>
      <c r="BT119" s="866"/>
      <c r="BU119" s="866"/>
      <c r="BV119" s="866">
        <v>18338513</v>
      </c>
      <c r="BW119" s="866"/>
      <c r="BX119" s="866"/>
      <c r="BY119" s="866"/>
      <c r="BZ119" s="866"/>
      <c r="CA119" s="866">
        <v>18696210</v>
      </c>
      <c r="CB119" s="866"/>
      <c r="CC119" s="866"/>
      <c r="CD119" s="866"/>
      <c r="CE119" s="866"/>
      <c r="CF119" s="764"/>
      <c r="CG119" s="765"/>
      <c r="CH119" s="765"/>
      <c r="CI119" s="765"/>
      <c r="CJ119" s="855"/>
      <c r="CK119" s="953"/>
      <c r="CL119" s="841"/>
      <c r="CM119" s="859" t="s">
        <v>435</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15">
      <c r="A120" s="838"/>
      <c r="B120" s="839"/>
      <c r="C120" s="842" t="s">
        <v>412</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436</v>
      </c>
      <c r="AV120" s="905"/>
      <c r="AW120" s="905"/>
      <c r="AX120" s="905"/>
      <c r="AY120" s="906"/>
      <c r="AZ120" s="881" t="s">
        <v>437</v>
      </c>
      <c r="BA120" s="826"/>
      <c r="BB120" s="826"/>
      <c r="BC120" s="826"/>
      <c r="BD120" s="826"/>
      <c r="BE120" s="826"/>
      <c r="BF120" s="826"/>
      <c r="BG120" s="826"/>
      <c r="BH120" s="826"/>
      <c r="BI120" s="826"/>
      <c r="BJ120" s="826"/>
      <c r="BK120" s="826"/>
      <c r="BL120" s="826"/>
      <c r="BM120" s="826"/>
      <c r="BN120" s="826"/>
      <c r="BO120" s="826"/>
      <c r="BP120" s="827"/>
      <c r="BQ120" s="882">
        <v>4457998</v>
      </c>
      <c r="BR120" s="863"/>
      <c r="BS120" s="863"/>
      <c r="BT120" s="863"/>
      <c r="BU120" s="863"/>
      <c r="BV120" s="863">
        <v>4596137</v>
      </c>
      <c r="BW120" s="863"/>
      <c r="BX120" s="863"/>
      <c r="BY120" s="863"/>
      <c r="BZ120" s="863"/>
      <c r="CA120" s="863">
        <v>5267747</v>
      </c>
      <c r="CB120" s="863"/>
      <c r="CC120" s="863"/>
      <c r="CD120" s="863"/>
      <c r="CE120" s="863"/>
      <c r="CF120" s="887">
        <v>91</v>
      </c>
      <c r="CG120" s="888"/>
      <c r="CH120" s="888"/>
      <c r="CI120" s="888"/>
      <c r="CJ120" s="888"/>
      <c r="CK120" s="889" t="s">
        <v>438</v>
      </c>
      <c r="CL120" s="873"/>
      <c r="CM120" s="873"/>
      <c r="CN120" s="873"/>
      <c r="CO120" s="874"/>
      <c r="CP120" s="893" t="s">
        <v>384</v>
      </c>
      <c r="CQ120" s="894"/>
      <c r="CR120" s="894"/>
      <c r="CS120" s="894"/>
      <c r="CT120" s="894"/>
      <c r="CU120" s="894"/>
      <c r="CV120" s="894"/>
      <c r="CW120" s="894"/>
      <c r="CX120" s="894"/>
      <c r="CY120" s="894"/>
      <c r="CZ120" s="894"/>
      <c r="DA120" s="894"/>
      <c r="DB120" s="894"/>
      <c r="DC120" s="894"/>
      <c r="DD120" s="894"/>
      <c r="DE120" s="894"/>
      <c r="DF120" s="895"/>
      <c r="DG120" s="882">
        <v>669349</v>
      </c>
      <c r="DH120" s="863"/>
      <c r="DI120" s="863"/>
      <c r="DJ120" s="863"/>
      <c r="DK120" s="863"/>
      <c r="DL120" s="863">
        <v>820703</v>
      </c>
      <c r="DM120" s="863"/>
      <c r="DN120" s="863"/>
      <c r="DO120" s="863"/>
      <c r="DP120" s="863"/>
      <c r="DQ120" s="863">
        <v>1099542</v>
      </c>
      <c r="DR120" s="863"/>
      <c r="DS120" s="863"/>
      <c r="DT120" s="863"/>
      <c r="DU120" s="863"/>
      <c r="DV120" s="864">
        <v>19</v>
      </c>
      <c r="DW120" s="864"/>
      <c r="DX120" s="864"/>
      <c r="DY120" s="864"/>
      <c r="DZ120" s="865"/>
    </row>
    <row r="121" spans="1:130" s="199" customFormat="1" ht="26.25" customHeight="1" x14ac:dyDescent="0.15">
      <c r="A121" s="838"/>
      <c r="B121" s="839"/>
      <c r="C121" s="884" t="s">
        <v>439</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440</v>
      </c>
      <c r="BA121" s="768"/>
      <c r="BB121" s="768"/>
      <c r="BC121" s="768"/>
      <c r="BD121" s="768"/>
      <c r="BE121" s="768"/>
      <c r="BF121" s="768"/>
      <c r="BG121" s="768"/>
      <c r="BH121" s="768"/>
      <c r="BI121" s="768"/>
      <c r="BJ121" s="768"/>
      <c r="BK121" s="768"/>
      <c r="BL121" s="768"/>
      <c r="BM121" s="768"/>
      <c r="BN121" s="768"/>
      <c r="BO121" s="768"/>
      <c r="BP121" s="769"/>
      <c r="BQ121" s="834">
        <v>28133</v>
      </c>
      <c r="BR121" s="835"/>
      <c r="BS121" s="835"/>
      <c r="BT121" s="835"/>
      <c r="BU121" s="835"/>
      <c r="BV121" s="835">
        <v>65654</v>
      </c>
      <c r="BW121" s="835"/>
      <c r="BX121" s="835"/>
      <c r="BY121" s="835"/>
      <c r="BZ121" s="835"/>
      <c r="CA121" s="835">
        <v>193516</v>
      </c>
      <c r="CB121" s="835"/>
      <c r="CC121" s="835"/>
      <c r="CD121" s="835"/>
      <c r="CE121" s="835"/>
      <c r="CF121" s="896">
        <v>3.3</v>
      </c>
      <c r="CG121" s="897"/>
      <c r="CH121" s="897"/>
      <c r="CI121" s="897"/>
      <c r="CJ121" s="897"/>
      <c r="CK121" s="890"/>
      <c r="CL121" s="876"/>
      <c r="CM121" s="876"/>
      <c r="CN121" s="876"/>
      <c r="CO121" s="877"/>
      <c r="CP121" s="856" t="s">
        <v>386</v>
      </c>
      <c r="CQ121" s="857"/>
      <c r="CR121" s="857"/>
      <c r="CS121" s="857"/>
      <c r="CT121" s="857"/>
      <c r="CU121" s="857"/>
      <c r="CV121" s="857"/>
      <c r="CW121" s="857"/>
      <c r="CX121" s="857"/>
      <c r="CY121" s="857"/>
      <c r="CZ121" s="857"/>
      <c r="DA121" s="857"/>
      <c r="DB121" s="857"/>
      <c r="DC121" s="857"/>
      <c r="DD121" s="857"/>
      <c r="DE121" s="857"/>
      <c r="DF121" s="858"/>
      <c r="DG121" s="834">
        <v>330054</v>
      </c>
      <c r="DH121" s="835"/>
      <c r="DI121" s="835"/>
      <c r="DJ121" s="835"/>
      <c r="DK121" s="835"/>
      <c r="DL121" s="835">
        <v>294949</v>
      </c>
      <c r="DM121" s="835"/>
      <c r="DN121" s="835"/>
      <c r="DO121" s="835"/>
      <c r="DP121" s="835"/>
      <c r="DQ121" s="835">
        <v>262053</v>
      </c>
      <c r="DR121" s="835"/>
      <c r="DS121" s="835"/>
      <c r="DT121" s="835"/>
      <c r="DU121" s="835"/>
      <c r="DV121" s="812">
        <v>4.5</v>
      </c>
      <c r="DW121" s="812"/>
      <c r="DX121" s="812"/>
      <c r="DY121" s="812"/>
      <c r="DZ121" s="813"/>
    </row>
    <row r="122" spans="1:130" s="199" customFormat="1" ht="26.25" customHeight="1" x14ac:dyDescent="0.15">
      <c r="A122" s="838"/>
      <c r="B122" s="839"/>
      <c r="C122" s="842" t="s">
        <v>422</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441</v>
      </c>
      <c r="BA122" s="901"/>
      <c r="BB122" s="901"/>
      <c r="BC122" s="901"/>
      <c r="BD122" s="901"/>
      <c r="BE122" s="901"/>
      <c r="BF122" s="901"/>
      <c r="BG122" s="901"/>
      <c r="BH122" s="901"/>
      <c r="BI122" s="901"/>
      <c r="BJ122" s="901"/>
      <c r="BK122" s="901"/>
      <c r="BL122" s="901"/>
      <c r="BM122" s="901"/>
      <c r="BN122" s="901"/>
      <c r="BO122" s="901"/>
      <c r="BP122" s="902"/>
      <c r="BQ122" s="903">
        <v>13216893</v>
      </c>
      <c r="BR122" s="866"/>
      <c r="BS122" s="866"/>
      <c r="BT122" s="866"/>
      <c r="BU122" s="866"/>
      <c r="BV122" s="866">
        <v>14028497</v>
      </c>
      <c r="BW122" s="866"/>
      <c r="BX122" s="866"/>
      <c r="BY122" s="866"/>
      <c r="BZ122" s="866"/>
      <c r="CA122" s="866">
        <v>13799494</v>
      </c>
      <c r="CB122" s="866"/>
      <c r="CC122" s="866"/>
      <c r="CD122" s="866"/>
      <c r="CE122" s="866"/>
      <c r="CF122" s="867">
        <v>238.3</v>
      </c>
      <c r="CG122" s="868"/>
      <c r="CH122" s="868"/>
      <c r="CI122" s="868"/>
      <c r="CJ122" s="868"/>
      <c r="CK122" s="890"/>
      <c r="CL122" s="876"/>
      <c r="CM122" s="876"/>
      <c r="CN122" s="876"/>
      <c r="CO122" s="877"/>
      <c r="CP122" s="856" t="s">
        <v>383</v>
      </c>
      <c r="CQ122" s="857"/>
      <c r="CR122" s="857"/>
      <c r="CS122" s="857"/>
      <c r="CT122" s="857"/>
      <c r="CU122" s="857"/>
      <c r="CV122" s="857"/>
      <c r="CW122" s="857"/>
      <c r="CX122" s="857"/>
      <c r="CY122" s="857"/>
      <c r="CZ122" s="857"/>
      <c r="DA122" s="857"/>
      <c r="DB122" s="857"/>
      <c r="DC122" s="857"/>
      <c r="DD122" s="857"/>
      <c r="DE122" s="857"/>
      <c r="DF122" s="858"/>
      <c r="DG122" s="834" t="s">
        <v>112</v>
      </c>
      <c r="DH122" s="835"/>
      <c r="DI122" s="835"/>
      <c r="DJ122" s="835"/>
      <c r="DK122" s="835"/>
      <c r="DL122" s="835" t="s">
        <v>112</v>
      </c>
      <c r="DM122" s="835"/>
      <c r="DN122" s="835"/>
      <c r="DO122" s="835"/>
      <c r="DP122" s="835"/>
      <c r="DQ122" s="835" t="s">
        <v>112</v>
      </c>
      <c r="DR122" s="835"/>
      <c r="DS122" s="835"/>
      <c r="DT122" s="835"/>
      <c r="DU122" s="835"/>
      <c r="DV122" s="812" t="s">
        <v>112</v>
      </c>
      <c r="DW122" s="812"/>
      <c r="DX122" s="812"/>
      <c r="DY122" s="812"/>
      <c r="DZ122" s="813"/>
    </row>
    <row r="123" spans="1:130" s="199" customFormat="1" ht="26.25" customHeight="1" x14ac:dyDescent="0.15">
      <c r="A123" s="838"/>
      <c r="B123" s="839"/>
      <c r="C123" s="842" t="s">
        <v>428</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442</v>
      </c>
      <c r="BP123" s="899"/>
      <c r="BQ123" s="853">
        <v>17703024</v>
      </c>
      <c r="BR123" s="854"/>
      <c r="BS123" s="854"/>
      <c r="BT123" s="854"/>
      <c r="BU123" s="854"/>
      <c r="BV123" s="854">
        <v>18690288</v>
      </c>
      <c r="BW123" s="854"/>
      <c r="BX123" s="854"/>
      <c r="BY123" s="854"/>
      <c r="BZ123" s="854"/>
      <c r="CA123" s="854">
        <v>19260757</v>
      </c>
      <c r="CB123" s="854"/>
      <c r="CC123" s="854"/>
      <c r="CD123" s="854"/>
      <c r="CE123" s="854"/>
      <c r="CF123" s="764"/>
      <c r="CG123" s="765"/>
      <c r="CH123" s="765"/>
      <c r="CI123" s="765"/>
      <c r="CJ123" s="855"/>
      <c r="CK123" s="890"/>
      <c r="CL123" s="876"/>
      <c r="CM123" s="876"/>
      <c r="CN123" s="876"/>
      <c r="CO123" s="877"/>
      <c r="CP123" s="856" t="s">
        <v>382</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x14ac:dyDescent="0.2">
      <c r="A124" s="838"/>
      <c r="B124" s="839"/>
      <c r="C124" s="842" t="s">
        <v>431</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443</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112</v>
      </c>
      <c r="BR124" s="852"/>
      <c r="BS124" s="852"/>
      <c r="BT124" s="852"/>
      <c r="BU124" s="852"/>
      <c r="BV124" s="852" t="s">
        <v>112</v>
      </c>
      <c r="BW124" s="852"/>
      <c r="BX124" s="852"/>
      <c r="BY124" s="852"/>
      <c r="BZ124" s="852"/>
      <c r="CA124" s="852" t="s">
        <v>112</v>
      </c>
      <c r="CB124" s="852"/>
      <c r="CC124" s="852"/>
      <c r="CD124" s="852"/>
      <c r="CE124" s="852"/>
      <c r="CF124" s="742"/>
      <c r="CG124" s="743"/>
      <c r="CH124" s="743"/>
      <c r="CI124" s="743"/>
      <c r="CJ124" s="883"/>
      <c r="CK124" s="891"/>
      <c r="CL124" s="891"/>
      <c r="CM124" s="891"/>
      <c r="CN124" s="891"/>
      <c r="CO124" s="892"/>
      <c r="CP124" s="856" t="s">
        <v>444</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433</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445</v>
      </c>
      <c r="CL125" s="873"/>
      <c r="CM125" s="873"/>
      <c r="CN125" s="873"/>
      <c r="CO125" s="874"/>
      <c r="CP125" s="881" t="s">
        <v>446</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435</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447</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448</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449</v>
      </c>
      <c r="AY127" s="830"/>
      <c r="AZ127" s="830"/>
      <c r="BA127" s="830"/>
      <c r="BB127" s="830"/>
      <c r="BC127" s="830"/>
      <c r="BD127" s="830"/>
      <c r="BE127" s="831"/>
      <c r="BF127" s="829" t="s">
        <v>450</v>
      </c>
      <c r="BG127" s="830"/>
      <c r="BH127" s="830"/>
      <c r="BI127" s="830"/>
      <c r="BJ127" s="830"/>
      <c r="BK127" s="830"/>
      <c r="BL127" s="831"/>
      <c r="BM127" s="829" t="s">
        <v>451</v>
      </c>
      <c r="BN127" s="830"/>
      <c r="BO127" s="830"/>
      <c r="BP127" s="830"/>
      <c r="BQ127" s="830"/>
      <c r="BR127" s="830"/>
      <c r="BS127" s="831"/>
      <c r="BT127" s="829" t="s">
        <v>452</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453</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454</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455</v>
      </c>
      <c r="X128" s="816"/>
      <c r="Y128" s="816"/>
      <c r="Z128" s="817"/>
      <c r="AA128" s="818">
        <v>11943</v>
      </c>
      <c r="AB128" s="819"/>
      <c r="AC128" s="819"/>
      <c r="AD128" s="819"/>
      <c r="AE128" s="820"/>
      <c r="AF128" s="821">
        <v>7578</v>
      </c>
      <c r="AG128" s="819"/>
      <c r="AH128" s="819"/>
      <c r="AI128" s="819"/>
      <c r="AJ128" s="820"/>
      <c r="AK128" s="821">
        <v>6838</v>
      </c>
      <c r="AL128" s="819"/>
      <c r="AM128" s="819"/>
      <c r="AN128" s="819"/>
      <c r="AO128" s="820"/>
      <c r="AP128" s="822"/>
      <c r="AQ128" s="823"/>
      <c r="AR128" s="823"/>
      <c r="AS128" s="823"/>
      <c r="AT128" s="824"/>
      <c r="AU128" s="235"/>
      <c r="AV128" s="235"/>
      <c r="AW128" s="235"/>
      <c r="AX128" s="825" t="s">
        <v>456</v>
      </c>
      <c r="AY128" s="826"/>
      <c r="AZ128" s="826"/>
      <c r="BA128" s="826"/>
      <c r="BB128" s="826"/>
      <c r="BC128" s="826"/>
      <c r="BD128" s="826"/>
      <c r="BE128" s="827"/>
      <c r="BF128" s="804" t="s">
        <v>112</v>
      </c>
      <c r="BG128" s="805"/>
      <c r="BH128" s="805"/>
      <c r="BI128" s="805"/>
      <c r="BJ128" s="805"/>
      <c r="BK128" s="805"/>
      <c r="BL128" s="828"/>
      <c r="BM128" s="804">
        <v>14.01</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457</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458</v>
      </c>
      <c r="X129" s="795"/>
      <c r="Y129" s="795"/>
      <c r="Z129" s="796"/>
      <c r="AA129" s="797">
        <v>6891535</v>
      </c>
      <c r="AB129" s="798"/>
      <c r="AC129" s="798"/>
      <c r="AD129" s="798"/>
      <c r="AE129" s="799"/>
      <c r="AF129" s="800">
        <v>7148870</v>
      </c>
      <c r="AG129" s="798"/>
      <c r="AH129" s="798"/>
      <c r="AI129" s="798"/>
      <c r="AJ129" s="799"/>
      <c r="AK129" s="800">
        <v>7119761</v>
      </c>
      <c r="AL129" s="798"/>
      <c r="AM129" s="798"/>
      <c r="AN129" s="798"/>
      <c r="AO129" s="799"/>
      <c r="AP129" s="801"/>
      <c r="AQ129" s="802"/>
      <c r="AR129" s="802"/>
      <c r="AS129" s="802"/>
      <c r="AT129" s="803"/>
      <c r="AU129" s="237"/>
      <c r="AV129" s="237"/>
      <c r="AW129" s="237"/>
      <c r="AX129" s="767" t="s">
        <v>459</v>
      </c>
      <c r="AY129" s="768"/>
      <c r="AZ129" s="768"/>
      <c r="BA129" s="768"/>
      <c r="BB129" s="768"/>
      <c r="BC129" s="768"/>
      <c r="BD129" s="768"/>
      <c r="BE129" s="769"/>
      <c r="BF129" s="787" t="s">
        <v>112</v>
      </c>
      <c r="BG129" s="788"/>
      <c r="BH129" s="788"/>
      <c r="BI129" s="788"/>
      <c r="BJ129" s="788"/>
      <c r="BK129" s="788"/>
      <c r="BL129" s="789"/>
      <c r="BM129" s="787">
        <v>19.010000000000002</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460</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461</v>
      </c>
      <c r="X130" s="795"/>
      <c r="Y130" s="795"/>
      <c r="Z130" s="796"/>
      <c r="AA130" s="797">
        <v>1113364</v>
      </c>
      <c r="AB130" s="798"/>
      <c r="AC130" s="798"/>
      <c r="AD130" s="798"/>
      <c r="AE130" s="799"/>
      <c r="AF130" s="800">
        <v>1244283</v>
      </c>
      <c r="AG130" s="798"/>
      <c r="AH130" s="798"/>
      <c r="AI130" s="798"/>
      <c r="AJ130" s="799"/>
      <c r="AK130" s="800">
        <v>1328775</v>
      </c>
      <c r="AL130" s="798"/>
      <c r="AM130" s="798"/>
      <c r="AN130" s="798"/>
      <c r="AO130" s="799"/>
      <c r="AP130" s="801"/>
      <c r="AQ130" s="802"/>
      <c r="AR130" s="802"/>
      <c r="AS130" s="802"/>
      <c r="AT130" s="803"/>
      <c r="AU130" s="237"/>
      <c r="AV130" s="237"/>
      <c r="AW130" s="237"/>
      <c r="AX130" s="767" t="s">
        <v>462</v>
      </c>
      <c r="AY130" s="768"/>
      <c r="AZ130" s="768"/>
      <c r="BA130" s="768"/>
      <c r="BB130" s="768"/>
      <c r="BC130" s="768"/>
      <c r="BD130" s="768"/>
      <c r="BE130" s="769"/>
      <c r="BF130" s="770">
        <v>3.6</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463</v>
      </c>
      <c r="X131" s="778"/>
      <c r="Y131" s="778"/>
      <c r="Z131" s="779"/>
      <c r="AA131" s="780">
        <v>5778171</v>
      </c>
      <c r="AB131" s="781"/>
      <c r="AC131" s="781"/>
      <c r="AD131" s="781"/>
      <c r="AE131" s="782"/>
      <c r="AF131" s="783">
        <v>5904587</v>
      </c>
      <c r="AG131" s="781"/>
      <c r="AH131" s="781"/>
      <c r="AI131" s="781"/>
      <c r="AJ131" s="782"/>
      <c r="AK131" s="783">
        <v>5790986</v>
      </c>
      <c r="AL131" s="781"/>
      <c r="AM131" s="781"/>
      <c r="AN131" s="781"/>
      <c r="AO131" s="782"/>
      <c r="AP131" s="784"/>
      <c r="AQ131" s="785"/>
      <c r="AR131" s="785"/>
      <c r="AS131" s="785"/>
      <c r="AT131" s="786"/>
      <c r="AU131" s="237"/>
      <c r="AV131" s="237"/>
      <c r="AW131" s="237"/>
      <c r="AX131" s="745" t="s">
        <v>464</v>
      </c>
      <c r="AY131" s="746"/>
      <c r="AZ131" s="746"/>
      <c r="BA131" s="746"/>
      <c r="BB131" s="746"/>
      <c r="BC131" s="746"/>
      <c r="BD131" s="746"/>
      <c r="BE131" s="747"/>
      <c r="BF131" s="748" t="s">
        <v>112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465</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466</v>
      </c>
      <c r="W132" s="758"/>
      <c r="X132" s="758"/>
      <c r="Y132" s="758"/>
      <c r="Z132" s="759"/>
      <c r="AA132" s="760">
        <v>3.310615072</v>
      </c>
      <c r="AB132" s="761"/>
      <c r="AC132" s="761"/>
      <c r="AD132" s="761"/>
      <c r="AE132" s="762"/>
      <c r="AF132" s="763">
        <v>3.5986428859999999</v>
      </c>
      <c r="AG132" s="761"/>
      <c r="AH132" s="761"/>
      <c r="AI132" s="761"/>
      <c r="AJ132" s="762"/>
      <c r="AK132" s="763">
        <v>3.894535404</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467</v>
      </c>
      <c r="W133" s="737"/>
      <c r="X133" s="737"/>
      <c r="Y133" s="737"/>
      <c r="Z133" s="738"/>
      <c r="AA133" s="739">
        <v>3.6</v>
      </c>
      <c r="AB133" s="740"/>
      <c r="AC133" s="740"/>
      <c r="AD133" s="740"/>
      <c r="AE133" s="741"/>
      <c r="AF133" s="739">
        <v>3.3</v>
      </c>
      <c r="AG133" s="740"/>
      <c r="AH133" s="740"/>
      <c r="AI133" s="740"/>
      <c r="AJ133" s="741"/>
      <c r="AK133" s="739">
        <v>3.6</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70" zoomScale="75" zoomScaleNormal="85" zoomScaleSheetLayoutView="7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K19" zoomScale="75" zoomScaleNormal="7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55" zoomScale="75" zoomScaleSheetLayoutView="75"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468</v>
      </c>
      <c r="B5" s="248"/>
      <c r="C5" s="248"/>
      <c r="D5" s="248"/>
      <c r="E5" s="248"/>
      <c r="F5" s="248"/>
      <c r="G5" s="248"/>
      <c r="H5" s="248"/>
      <c r="I5" s="248"/>
      <c r="J5" s="248"/>
      <c r="K5" s="248"/>
      <c r="L5" s="248"/>
      <c r="M5" s="248"/>
      <c r="N5" s="248"/>
      <c r="O5" s="249"/>
    </row>
    <row r="6" spans="1:16" x14ac:dyDescent="0.15">
      <c r="A6" s="250"/>
      <c r="B6" s="246"/>
      <c r="C6" s="246"/>
      <c r="D6" s="246"/>
      <c r="E6" s="246"/>
      <c r="F6" s="246"/>
      <c r="G6" s="251" t="s">
        <v>469</v>
      </c>
      <c r="H6" s="251"/>
      <c r="I6" s="251"/>
      <c r="J6" s="251"/>
      <c r="K6" s="246"/>
      <c r="L6" s="246"/>
      <c r="M6" s="246"/>
      <c r="N6" s="246"/>
    </row>
    <row r="7" spans="1:16" x14ac:dyDescent="0.15">
      <c r="A7" s="250"/>
      <c r="B7" s="246"/>
      <c r="C7" s="246"/>
      <c r="D7" s="246"/>
      <c r="E7" s="246"/>
      <c r="F7" s="246"/>
      <c r="G7" s="253"/>
      <c r="H7" s="254"/>
      <c r="I7" s="254"/>
      <c r="J7" s="255"/>
      <c r="K7" s="1152" t="s">
        <v>470</v>
      </c>
      <c r="L7" s="256"/>
      <c r="M7" s="257" t="s">
        <v>471</v>
      </c>
      <c r="N7" s="258"/>
    </row>
    <row r="8" spans="1:16" x14ac:dyDescent="0.15">
      <c r="A8" s="250"/>
      <c r="B8" s="246"/>
      <c r="C8" s="246"/>
      <c r="D8" s="246"/>
      <c r="E8" s="246"/>
      <c r="F8" s="246"/>
      <c r="G8" s="259"/>
      <c r="H8" s="260"/>
      <c r="I8" s="260"/>
      <c r="J8" s="261"/>
      <c r="K8" s="1153"/>
      <c r="L8" s="262" t="s">
        <v>472</v>
      </c>
      <c r="M8" s="263" t="s">
        <v>473</v>
      </c>
      <c r="N8" s="264" t="s">
        <v>474</v>
      </c>
    </row>
    <row r="9" spans="1:16" x14ac:dyDescent="0.15">
      <c r="A9" s="250"/>
      <c r="B9" s="246"/>
      <c r="C9" s="246"/>
      <c r="D9" s="246"/>
      <c r="E9" s="246"/>
      <c r="F9" s="246"/>
      <c r="G9" s="1166" t="s">
        <v>475</v>
      </c>
      <c r="H9" s="1167"/>
      <c r="I9" s="1167"/>
      <c r="J9" s="1168"/>
      <c r="K9" s="265">
        <v>2498312</v>
      </c>
      <c r="L9" s="266">
        <v>141387</v>
      </c>
      <c r="M9" s="267">
        <v>82785</v>
      </c>
      <c r="N9" s="268">
        <v>70.8</v>
      </c>
    </row>
    <row r="10" spans="1:16" x14ac:dyDescent="0.15">
      <c r="A10" s="250"/>
      <c r="B10" s="246"/>
      <c r="C10" s="246"/>
      <c r="D10" s="246"/>
      <c r="E10" s="246"/>
      <c r="F10" s="246"/>
      <c r="G10" s="1166" t="s">
        <v>476</v>
      </c>
      <c r="H10" s="1167"/>
      <c r="I10" s="1167"/>
      <c r="J10" s="1168"/>
      <c r="K10" s="269">
        <v>574355</v>
      </c>
      <c r="L10" s="270">
        <v>32505</v>
      </c>
      <c r="M10" s="271">
        <v>6632</v>
      </c>
      <c r="N10" s="272">
        <v>390.1</v>
      </c>
    </row>
    <row r="11" spans="1:16" ht="13.5" customHeight="1" x14ac:dyDescent="0.15">
      <c r="A11" s="250"/>
      <c r="B11" s="246"/>
      <c r="C11" s="246"/>
      <c r="D11" s="246"/>
      <c r="E11" s="246"/>
      <c r="F11" s="246"/>
      <c r="G11" s="1166" t="s">
        <v>477</v>
      </c>
      <c r="H11" s="1167"/>
      <c r="I11" s="1167"/>
      <c r="J11" s="1168"/>
      <c r="K11" s="269">
        <v>5432</v>
      </c>
      <c r="L11" s="270">
        <v>307</v>
      </c>
      <c r="M11" s="271">
        <v>9575</v>
      </c>
      <c r="N11" s="272">
        <v>-96.8</v>
      </c>
    </row>
    <row r="12" spans="1:16" ht="13.5" customHeight="1" x14ac:dyDescent="0.15">
      <c r="A12" s="250"/>
      <c r="B12" s="246"/>
      <c r="C12" s="246"/>
      <c r="D12" s="246"/>
      <c r="E12" s="246"/>
      <c r="F12" s="246"/>
      <c r="G12" s="1166" t="s">
        <v>478</v>
      </c>
      <c r="H12" s="1167"/>
      <c r="I12" s="1167"/>
      <c r="J12" s="1168"/>
      <c r="K12" s="269">
        <v>93258</v>
      </c>
      <c r="L12" s="270">
        <v>5278</v>
      </c>
      <c r="M12" s="271">
        <v>961</v>
      </c>
      <c r="N12" s="272">
        <v>449.2</v>
      </c>
    </row>
    <row r="13" spans="1:16" ht="13.5" customHeight="1" x14ac:dyDescent="0.15">
      <c r="A13" s="250"/>
      <c r="B13" s="246"/>
      <c r="C13" s="246"/>
      <c r="D13" s="246"/>
      <c r="E13" s="246"/>
      <c r="F13" s="246"/>
      <c r="G13" s="1166" t="s">
        <v>479</v>
      </c>
      <c r="H13" s="1167"/>
      <c r="I13" s="1167"/>
      <c r="J13" s="1168"/>
      <c r="K13" s="269" t="s">
        <v>480</v>
      </c>
      <c r="L13" s="270" t="s">
        <v>480</v>
      </c>
      <c r="M13" s="271" t="s">
        <v>480</v>
      </c>
      <c r="N13" s="272" t="s">
        <v>480</v>
      </c>
    </row>
    <row r="14" spans="1:16" ht="13.5" customHeight="1" x14ac:dyDescent="0.15">
      <c r="A14" s="250"/>
      <c r="B14" s="246"/>
      <c r="C14" s="246"/>
      <c r="D14" s="246"/>
      <c r="E14" s="246"/>
      <c r="F14" s="246"/>
      <c r="G14" s="1166" t="s">
        <v>481</v>
      </c>
      <c r="H14" s="1167"/>
      <c r="I14" s="1167"/>
      <c r="J14" s="1168"/>
      <c r="K14" s="269" t="s">
        <v>480</v>
      </c>
      <c r="L14" s="270" t="s">
        <v>480</v>
      </c>
      <c r="M14" s="271">
        <v>3403</v>
      </c>
      <c r="N14" s="272" t="s">
        <v>480</v>
      </c>
    </row>
    <row r="15" spans="1:16" ht="13.5" customHeight="1" x14ac:dyDescent="0.15">
      <c r="A15" s="250"/>
      <c r="B15" s="246"/>
      <c r="C15" s="246"/>
      <c r="D15" s="246"/>
      <c r="E15" s="246"/>
      <c r="F15" s="246"/>
      <c r="G15" s="1166" t="s">
        <v>482</v>
      </c>
      <c r="H15" s="1167"/>
      <c r="I15" s="1167"/>
      <c r="J15" s="1168"/>
      <c r="K15" s="269">
        <v>86507</v>
      </c>
      <c r="L15" s="270">
        <v>4896</v>
      </c>
      <c r="M15" s="271">
        <v>1693</v>
      </c>
      <c r="N15" s="272">
        <v>189.2</v>
      </c>
    </row>
    <row r="16" spans="1:16" x14ac:dyDescent="0.15">
      <c r="A16" s="250"/>
      <c r="B16" s="246"/>
      <c r="C16" s="246"/>
      <c r="D16" s="246"/>
      <c r="E16" s="246"/>
      <c r="F16" s="246"/>
      <c r="G16" s="1169" t="s">
        <v>483</v>
      </c>
      <c r="H16" s="1170"/>
      <c r="I16" s="1170"/>
      <c r="J16" s="1171"/>
      <c r="K16" s="270">
        <v>-203786</v>
      </c>
      <c r="L16" s="270">
        <v>-11533</v>
      </c>
      <c r="M16" s="271">
        <v>-7791</v>
      </c>
      <c r="N16" s="272">
        <v>48</v>
      </c>
    </row>
    <row r="17" spans="1:16" x14ac:dyDescent="0.15">
      <c r="A17" s="250"/>
      <c r="B17" s="246"/>
      <c r="C17" s="246"/>
      <c r="D17" s="246"/>
      <c r="E17" s="246"/>
      <c r="F17" s="246"/>
      <c r="G17" s="1169" t="s">
        <v>171</v>
      </c>
      <c r="H17" s="1170"/>
      <c r="I17" s="1170"/>
      <c r="J17" s="1171"/>
      <c r="K17" s="270">
        <v>3054078</v>
      </c>
      <c r="L17" s="270">
        <v>172840</v>
      </c>
      <c r="M17" s="271">
        <v>97258</v>
      </c>
      <c r="N17" s="272">
        <v>77.7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484</v>
      </c>
      <c r="H19" s="246"/>
      <c r="I19" s="246"/>
      <c r="J19" s="246"/>
      <c r="K19" s="246"/>
      <c r="L19" s="246"/>
      <c r="M19" s="246"/>
      <c r="N19" s="246"/>
    </row>
    <row r="20" spans="1:16" x14ac:dyDescent="0.15">
      <c r="A20" s="250"/>
      <c r="B20" s="246"/>
      <c r="C20" s="246"/>
      <c r="D20" s="246"/>
      <c r="E20" s="246"/>
      <c r="F20" s="246"/>
      <c r="G20" s="274"/>
      <c r="H20" s="275"/>
      <c r="I20" s="275"/>
      <c r="J20" s="276"/>
      <c r="K20" s="277" t="s">
        <v>485</v>
      </c>
      <c r="L20" s="278" t="s">
        <v>486</v>
      </c>
      <c r="M20" s="279" t="s">
        <v>487</v>
      </c>
      <c r="N20" s="280"/>
    </row>
    <row r="21" spans="1:16" s="286" customFormat="1" x14ac:dyDescent="0.15">
      <c r="A21" s="281"/>
      <c r="B21" s="251"/>
      <c r="C21" s="251"/>
      <c r="D21" s="251"/>
      <c r="E21" s="251"/>
      <c r="F21" s="251"/>
      <c r="G21" s="1163" t="s">
        <v>488</v>
      </c>
      <c r="H21" s="1164"/>
      <c r="I21" s="1164"/>
      <c r="J21" s="1165"/>
      <c r="K21" s="282">
        <v>15.39</v>
      </c>
      <c r="L21" s="283">
        <v>9.18</v>
      </c>
      <c r="M21" s="284">
        <v>6.21</v>
      </c>
      <c r="N21" s="251"/>
      <c r="O21" s="285"/>
      <c r="P21" s="281"/>
    </row>
    <row r="22" spans="1:16" s="286" customFormat="1" x14ac:dyDescent="0.15">
      <c r="A22" s="281"/>
      <c r="B22" s="251"/>
      <c r="C22" s="251"/>
      <c r="D22" s="251"/>
      <c r="E22" s="251"/>
      <c r="F22" s="251"/>
      <c r="G22" s="1163" t="s">
        <v>489</v>
      </c>
      <c r="H22" s="1164"/>
      <c r="I22" s="1164"/>
      <c r="J22" s="1165"/>
      <c r="K22" s="287">
        <v>100</v>
      </c>
      <c r="L22" s="288">
        <v>97.2</v>
      </c>
      <c r="M22" s="289">
        <v>2.8</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492</v>
      </c>
      <c r="H29" s="251"/>
      <c r="I29" s="251"/>
      <c r="J29" s="251"/>
      <c r="K29" s="246"/>
      <c r="L29" s="246"/>
      <c r="M29" s="246"/>
      <c r="N29" s="246"/>
      <c r="O29" s="295"/>
    </row>
    <row r="30" spans="1:16" x14ac:dyDescent="0.15">
      <c r="A30" s="250"/>
      <c r="B30" s="246"/>
      <c r="C30" s="246"/>
      <c r="D30" s="246"/>
      <c r="E30" s="246"/>
      <c r="F30" s="246"/>
      <c r="G30" s="253"/>
      <c r="H30" s="254"/>
      <c r="I30" s="254"/>
      <c r="J30" s="255"/>
      <c r="K30" s="1152" t="s">
        <v>470</v>
      </c>
      <c r="L30" s="256"/>
      <c r="M30" s="257" t="s">
        <v>471</v>
      </c>
      <c r="N30" s="258"/>
    </row>
    <row r="31" spans="1:16" x14ac:dyDescent="0.15">
      <c r="A31" s="250"/>
      <c r="B31" s="246"/>
      <c r="C31" s="246"/>
      <c r="D31" s="246"/>
      <c r="E31" s="246"/>
      <c r="F31" s="246"/>
      <c r="G31" s="259"/>
      <c r="H31" s="260"/>
      <c r="I31" s="260"/>
      <c r="J31" s="261"/>
      <c r="K31" s="1153"/>
      <c r="L31" s="262" t="s">
        <v>472</v>
      </c>
      <c r="M31" s="263" t="s">
        <v>473</v>
      </c>
      <c r="N31" s="264" t="s">
        <v>474</v>
      </c>
    </row>
    <row r="32" spans="1:16" ht="27" customHeight="1" x14ac:dyDescent="0.15">
      <c r="A32" s="250"/>
      <c r="B32" s="246"/>
      <c r="C32" s="246"/>
      <c r="D32" s="246"/>
      <c r="E32" s="246"/>
      <c r="F32" s="246"/>
      <c r="G32" s="1154" t="s">
        <v>493</v>
      </c>
      <c r="H32" s="1155"/>
      <c r="I32" s="1155"/>
      <c r="J32" s="1156"/>
      <c r="K32" s="296">
        <v>1267432</v>
      </c>
      <c r="L32" s="296">
        <v>71728</v>
      </c>
      <c r="M32" s="297">
        <v>59261</v>
      </c>
      <c r="N32" s="298">
        <v>21</v>
      </c>
    </row>
    <row r="33" spans="1:16" ht="13.5" customHeight="1" x14ac:dyDescent="0.15">
      <c r="A33" s="250"/>
      <c r="B33" s="246"/>
      <c r="C33" s="246"/>
      <c r="D33" s="246"/>
      <c r="E33" s="246"/>
      <c r="F33" s="246"/>
      <c r="G33" s="1154" t="s">
        <v>494</v>
      </c>
      <c r="H33" s="1155"/>
      <c r="I33" s="1155"/>
      <c r="J33" s="1156"/>
      <c r="K33" s="296" t="s">
        <v>480</v>
      </c>
      <c r="L33" s="296" t="s">
        <v>480</v>
      </c>
      <c r="M33" s="297" t="s">
        <v>480</v>
      </c>
      <c r="N33" s="298" t="s">
        <v>480</v>
      </c>
    </row>
    <row r="34" spans="1:16" ht="27" customHeight="1" x14ac:dyDescent="0.15">
      <c r="A34" s="250"/>
      <c r="B34" s="246"/>
      <c r="C34" s="246"/>
      <c r="D34" s="246"/>
      <c r="E34" s="246"/>
      <c r="F34" s="246"/>
      <c r="G34" s="1154" t="s">
        <v>495</v>
      </c>
      <c r="H34" s="1155"/>
      <c r="I34" s="1155"/>
      <c r="J34" s="1156"/>
      <c r="K34" s="296">
        <v>10333</v>
      </c>
      <c r="L34" s="296">
        <v>585</v>
      </c>
      <c r="M34" s="297">
        <v>53</v>
      </c>
      <c r="N34" s="298">
        <v>1003.8</v>
      </c>
    </row>
    <row r="35" spans="1:16" ht="27" customHeight="1" x14ac:dyDescent="0.15">
      <c r="A35" s="250"/>
      <c r="B35" s="246"/>
      <c r="C35" s="246"/>
      <c r="D35" s="246"/>
      <c r="E35" s="246"/>
      <c r="F35" s="246"/>
      <c r="G35" s="1154" t="s">
        <v>496</v>
      </c>
      <c r="H35" s="1155"/>
      <c r="I35" s="1155"/>
      <c r="J35" s="1156"/>
      <c r="K35" s="296">
        <v>182215</v>
      </c>
      <c r="L35" s="296">
        <v>10312</v>
      </c>
      <c r="M35" s="297">
        <v>16703</v>
      </c>
      <c r="N35" s="298">
        <v>-38.299999999999997</v>
      </c>
    </row>
    <row r="36" spans="1:16" ht="27" customHeight="1" x14ac:dyDescent="0.15">
      <c r="A36" s="250"/>
      <c r="B36" s="246"/>
      <c r="C36" s="246"/>
      <c r="D36" s="246"/>
      <c r="E36" s="246"/>
      <c r="F36" s="246"/>
      <c r="G36" s="1154" t="s">
        <v>497</v>
      </c>
      <c r="H36" s="1155"/>
      <c r="I36" s="1155"/>
      <c r="J36" s="1156"/>
      <c r="K36" s="296">
        <v>101165</v>
      </c>
      <c r="L36" s="296">
        <v>5725</v>
      </c>
      <c r="M36" s="297">
        <v>2887</v>
      </c>
      <c r="N36" s="298">
        <v>98.3</v>
      </c>
    </row>
    <row r="37" spans="1:16" ht="13.5" customHeight="1" x14ac:dyDescent="0.15">
      <c r="A37" s="250"/>
      <c r="B37" s="246"/>
      <c r="C37" s="246"/>
      <c r="D37" s="246"/>
      <c r="E37" s="246"/>
      <c r="F37" s="246"/>
      <c r="G37" s="1154" t="s">
        <v>498</v>
      </c>
      <c r="H37" s="1155"/>
      <c r="I37" s="1155"/>
      <c r="J37" s="1156"/>
      <c r="K37" s="296" t="s">
        <v>480</v>
      </c>
      <c r="L37" s="296" t="s">
        <v>480</v>
      </c>
      <c r="M37" s="297">
        <v>465</v>
      </c>
      <c r="N37" s="298" t="s">
        <v>480</v>
      </c>
    </row>
    <row r="38" spans="1:16" ht="27" customHeight="1" x14ac:dyDescent="0.15">
      <c r="A38" s="250"/>
      <c r="B38" s="246"/>
      <c r="C38" s="246"/>
      <c r="D38" s="246"/>
      <c r="E38" s="246"/>
      <c r="F38" s="246"/>
      <c r="G38" s="1157" t="s">
        <v>499</v>
      </c>
      <c r="H38" s="1158"/>
      <c r="I38" s="1158"/>
      <c r="J38" s="1159"/>
      <c r="K38" s="299" t="s">
        <v>480</v>
      </c>
      <c r="L38" s="299" t="s">
        <v>480</v>
      </c>
      <c r="M38" s="300">
        <v>4</v>
      </c>
      <c r="N38" s="301" t="s">
        <v>480</v>
      </c>
      <c r="O38" s="295"/>
    </row>
    <row r="39" spans="1:16" x14ac:dyDescent="0.15">
      <c r="A39" s="250"/>
      <c r="B39" s="246"/>
      <c r="C39" s="246"/>
      <c r="D39" s="246"/>
      <c r="E39" s="246"/>
      <c r="F39" s="246"/>
      <c r="G39" s="1157" t="s">
        <v>500</v>
      </c>
      <c r="H39" s="1158"/>
      <c r="I39" s="1158"/>
      <c r="J39" s="1159"/>
      <c r="K39" s="302">
        <v>-6838</v>
      </c>
      <c r="L39" s="302">
        <v>-387</v>
      </c>
      <c r="M39" s="303">
        <v>-5840</v>
      </c>
      <c r="N39" s="304">
        <v>-93.4</v>
      </c>
      <c r="O39" s="295"/>
    </row>
    <row r="40" spans="1:16" ht="27" customHeight="1" x14ac:dyDescent="0.15">
      <c r="A40" s="250"/>
      <c r="B40" s="246"/>
      <c r="C40" s="246"/>
      <c r="D40" s="246"/>
      <c r="E40" s="246"/>
      <c r="F40" s="246"/>
      <c r="G40" s="1154" t="s">
        <v>501</v>
      </c>
      <c r="H40" s="1155"/>
      <c r="I40" s="1155"/>
      <c r="J40" s="1156"/>
      <c r="K40" s="302">
        <v>-1328775</v>
      </c>
      <c r="L40" s="302">
        <v>-75199</v>
      </c>
      <c r="M40" s="303">
        <v>-50828</v>
      </c>
      <c r="N40" s="304">
        <v>47.9</v>
      </c>
      <c r="O40" s="295"/>
    </row>
    <row r="41" spans="1:16" x14ac:dyDescent="0.15">
      <c r="A41" s="250"/>
      <c r="B41" s="246"/>
      <c r="C41" s="246"/>
      <c r="D41" s="246"/>
      <c r="E41" s="246"/>
      <c r="F41" s="246"/>
      <c r="G41" s="1160" t="s">
        <v>282</v>
      </c>
      <c r="H41" s="1161"/>
      <c r="I41" s="1161"/>
      <c r="J41" s="1162"/>
      <c r="K41" s="296">
        <v>225532</v>
      </c>
      <c r="L41" s="302">
        <v>12764</v>
      </c>
      <c r="M41" s="303">
        <v>22704</v>
      </c>
      <c r="N41" s="304">
        <v>-43.8</v>
      </c>
      <c r="O41" s="295"/>
    </row>
    <row r="42" spans="1:16" x14ac:dyDescent="0.15">
      <c r="A42" s="250"/>
      <c r="B42" s="246"/>
      <c r="C42" s="246"/>
      <c r="D42" s="246"/>
      <c r="E42" s="246"/>
      <c r="F42" s="246"/>
      <c r="G42" s="305" t="s">
        <v>502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504</v>
      </c>
      <c r="H48" s="310"/>
      <c r="I48" s="310"/>
      <c r="J48" s="310"/>
      <c r="K48" s="310"/>
      <c r="L48" s="310"/>
      <c r="M48" s="311"/>
      <c r="N48" s="310"/>
    </row>
    <row r="49" spans="1:14" ht="13.5" customHeight="1" x14ac:dyDescent="0.15">
      <c r="A49" s="250"/>
      <c r="B49" s="246"/>
      <c r="C49" s="246"/>
      <c r="D49" s="246"/>
      <c r="E49" s="246"/>
      <c r="F49" s="246"/>
      <c r="G49" s="312"/>
      <c r="H49" s="313"/>
      <c r="I49" s="1147" t="s">
        <v>470</v>
      </c>
      <c r="J49" s="1149" t="s">
        <v>505</v>
      </c>
      <c r="K49" s="1150"/>
      <c r="L49" s="1150"/>
      <c r="M49" s="1150"/>
      <c r="N49" s="1151"/>
    </row>
    <row r="50" spans="1:14" x14ac:dyDescent="0.15">
      <c r="A50" s="250"/>
      <c r="B50" s="246"/>
      <c r="C50" s="246"/>
      <c r="D50" s="246"/>
      <c r="E50" s="246"/>
      <c r="F50" s="246"/>
      <c r="G50" s="314"/>
      <c r="H50" s="315"/>
      <c r="I50" s="1148"/>
      <c r="J50" s="316" t="s">
        <v>506</v>
      </c>
      <c r="K50" s="317" t="s">
        <v>507</v>
      </c>
      <c r="L50" s="318" t="s">
        <v>508</v>
      </c>
      <c r="M50" s="319" t="s">
        <v>509</v>
      </c>
      <c r="N50" s="320" t="s">
        <v>510</v>
      </c>
    </row>
    <row r="51" spans="1:14" x14ac:dyDescent="0.15">
      <c r="A51" s="250"/>
      <c r="B51" s="246"/>
      <c r="C51" s="246"/>
      <c r="D51" s="246"/>
      <c r="E51" s="246"/>
      <c r="F51" s="246"/>
      <c r="G51" s="312" t="s">
        <v>511</v>
      </c>
      <c r="H51" s="313"/>
      <c r="I51" s="321">
        <v>2380283</v>
      </c>
      <c r="J51" s="322">
        <v>126241</v>
      </c>
      <c r="K51" s="323">
        <v>4.5</v>
      </c>
      <c r="L51" s="324">
        <v>75709</v>
      </c>
      <c r="M51" s="325">
        <v>12.7</v>
      </c>
      <c r="N51" s="326">
        <v>-8.1999999999999993</v>
      </c>
    </row>
    <row r="52" spans="1:14" x14ac:dyDescent="0.15">
      <c r="A52" s="250"/>
      <c r="B52" s="246"/>
      <c r="C52" s="246"/>
      <c r="D52" s="246"/>
      <c r="E52" s="246"/>
      <c r="F52" s="246"/>
      <c r="G52" s="327"/>
      <c r="H52" s="328" t="s">
        <v>512</v>
      </c>
      <c r="I52" s="329">
        <v>865972</v>
      </c>
      <c r="J52" s="330">
        <v>45928</v>
      </c>
      <c r="K52" s="331">
        <v>-29.3</v>
      </c>
      <c r="L52" s="332">
        <v>35212</v>
      </c>
      <c r="M52" s="333">
        <v>0</v>
      </c>
      <c r="N52" s="334">
        <v>-29.3</v>
      </c>
    </row>
    <row r="53" spans="1:14" x14ac:dyDescent="0.15">
      <c r="A53" s="250"/>
      <c r="B53" s="246"/>
      <c r="C53" s="246"/>
      <c r="D53" s="246"/>
      <c r="E53" s="246"/>
      <c r="F53" s="246"/>
      <c r="G53" s="312" t="s">
        <v>513</v>
      </c>
      <c r="H53" s="313"/>
      <c r="I53" s="321">
        <v>2783410</v>
      </c>
      <c r="J53" s="322">
        <v>149421</v>
      </c>
      <c r="K53" s="323">
        <v>18.399999999999999</v>
      </c>
      <c r="L53" s="324">
        <v>90961</v>
      </c>
      <c r="M53" s="325">
        <v>20.100000000000001</v>
      </c>
      <c r="N53" s="326">
        <v>-1.7</v>
      </c>
    </row>
    <row r="54" spans="1:14" x14ac:dyDescent="0.15">
      <c r="A54" s="250"/>
      <c r="B54" s="246"/>
      <c r="C54" s="246"/>
      <c r="D54" s="246"/>
      <c r="E54" s="246"/>
      <c r="F54" s="246"/>
      <c r="G54" s="327"/>
      <c r="H54" s="328" t="s">
        <v>512</v>
      </c>
      <c r="I54" s="329">
        <v>955868</v>
      </c>
      <c r="J54" s="330">
        <v>51314</v>
      </c>
      <c r="K54" s="331">
        <v>11.7</v>
      </c>
      <c r="L54" s="332">
        <v>37720</v>
      </c>
      <c r="M54" s="333">
        <v>7.1</v>
      </c>
      <c r="N54" s="334">
        <v>4.5999999999999996</v>
      </c>
    </row>
    <row r="55" spans="1:14" x14ac:dyDescent="0.15">
      <c r="A55" s="250"/>
      <c r="B55" s="246"/>
      <c r="C55" s="246"/>
      <c r="D55" s="246"/>
      <c r="E55" s="246"/>
      <c r="F55" s="246"/>
      <c r="G55" s="312" t="s">
        <v>514</v>
      </c>
      <c r="H55" s="313"/>
      <c r="I55" s="321">
        <v>2912176</v>
      </c>
      <c r="J55" s="322">
        <v>158788</v>
      </c>
      <c r="K55" s="323">
        <v>6.3</v>
      </c>
      <c r="L55" s="324">
        <v>106614</v>
      </c>
      <c r="M55" s="325">
        <v>17.2</v>
      </c>
      <c r="N55" s="326">
        <v>-10.9</v>
      </c>
    </row>
    <row r="56" spans="1:14" x14ac:dyDescent="0.15">
      <c r="A56" s="250"/>
      <c r="B56" s="246"/>
      <c r="C56" s="246"/>
      <c r="D56" s="246"/>
      <c r="E56" s="246"/>
      <c r="F56" s="246"/>
      <c r="G56" s="327"/>
      <c r="H56" s="328" t="s">
        <v>512</v>
      </c>
      <c r="I56" s="329">
        <v>1324464</v>
      </c>
      <c r="J56" s="330">
        <v>72217</v>
      </c>
      <c r="K56" s="331">
        <v>40.700000000000003</v>
      </c>
      <c r="L56" s="332">
        <v>45545</v>
      </c>
      <c r="M56" s="333">
        <v>20.7</v>
      </c>
      <c r="N56" s="334">
        <v>20</v>
      </c>
    </row>
    <row r="57" spans="1:14" x14ac:dyDescent="0.15">
      <c r="A57" s="250"/>
      <c r="B57" s="246"/>
      <c r="C57" s="246"/>
      <c r="D57" s="246"/>
      <c r="E57" s="246"/>
      <c r="F57" s="246"/>
      <c r="G57" s="312" t="s">
        <v>515</v>
      </c>
      <c r="H57" s="313"/>
      <c r="I57" s="321">
        <v>2717422</v>
      </c>
      <c r="J57" s="322">
        <v>151186</v>
      </c>
      <c r="K57" s="323">
        <v>-4.8</v>
      </c>
      <c r="L57" s="324">
        <v>63727</v>
      </c>
      <c r="M57" s="325">
        <v>-40.200000000000003</v>
      </c>
      <c r="N57" s="326">
        <v>35.4</v>
      </c>
    </row>
    <row r="58" spans="1:14" x14ac:dyDescent="0.15">
      <c r="A58" s="250"/>
      <c r="B58" s="246"/>
      <c r="C58" s="246"/>
      <c r="D58" s="246"/>
      <c r="E58" s="246"/>
      <c r="F58" s="246"/>
      <c r="G58" s="327"/>
      <c r="H58" s="328" t="s">
        <v>512</v>
      </c>
      <c r="I58" s="329">
        <v>1139673</v>
      </c>
      <c r="J58" s="330">
        <v>63407</v>
      </c>
      <c r="K58" s="331">
        <v>-12.2</v>
      </c>
      <c r="L58" s="332">
        <v>34577</v>
      </c>
      <c r="M58" s="333">
        <v>-24.1</v>
      </c>
      <c r="N58" s="334">
        <v>11.9</v>
      </c>
    </row>
    <row r="59" spans="1:14" x14ac:dyDescent="0.15">
      <c r="A59" s="250"/>
      <c r="B59" s="246"/>
      <c r="C59" s="246"/>
      <c r="D59" s="246"/>
      <c r="E59" s="246"/>
      <c r="F59" s="246"/>
      <c r="G59" s="312" t="s">
        <v>516</v>
      </c>
      <c r="H59" s="313"/>
      <c r="I59" s="321">
        <v>1872098</v>
      </c>
      <c r="J59" s="322">
        <v>105948</v>
      </c>
      <c r="K59" s="323">
        <v>-29.9</v>
      </c>
      <c r="L59" s="324">
        <v>66954</v>
      </c>
      <c r="M59" s="325">
        <v>5.0999999999999996</v>
      </c>
      <c r="N59" s="326">
        <v>-35</v>
      </c>
    </row>
    <row r="60" spans="1:14" x14ac:dyDescent="0.15">
      <c r="A60" s="250"/>
      <c r="B60" s="246"/>
      <c r="C60" s="246"/>
      <c r="D60" s="246"/>
      <c r="E60" s="246"/>
      <c r="F60" s="246"/>
      <c r="G60" s="327"/>
      <c r="H60" s="328" t="s">
        <v>512</v>
      </c>
      <c r="I60" s="335">
        <v>962313</v>
      </c>
      <c r="J60" s="330">
        <v>54460</v>
      </c>
      <c r="K60" s="331">
        <v>-14.1</v>
      </c>
      <c r="L60" s="332">
        <v>37305</v>
      </c>
      <c r="M60" s="333">
        <v>7.9</v>
      </c>
      <c r="N60" s="334">
        <v>-22</v>
      </c>
    </row>
    <row r="61" spans="1:14" x14ac:dyDescent="0.15">
      <c r="A61" s="250"/>
      <c r="B61" s="246"/>
      <c r="C61" s="246"/>
      <c r="D61" s="246"/>
      <c r="E61" s="246"/>
      <c r="F61" s="246"/>
      <c r="G61" s="312" t="s">
        <v>517</v>
      </c>
      <c r="H61" s="336"/>
      <c r="I61" s="337">
        <v>2533078</v>
      </c>
      <c r="J61" s="338">
        <v>138317</v>
      </c>
      <c r="K61" s="339">
        <v>-1.1000000000000001</v>
      </c>
      <c r="L61" s="340">
        <v>80793</v>
      </c>
      <c r="M61" s="341">
        <v>3</v>
      </c>
      <c r="N61" s="326">
        <v>-4.0999999999999996</v>
      </c>
    </row>
    <row r="62" spans="1:14" x14ac:dyDescent="0.15">
      <c r="A62" s="250"/>
      <c r="B62" s="246"/>
      <c r="C62" s="246"/>
      <c r="D62" s="246"/>
      <c r="E62" s="246"/>
      <c r="F62" s="246"/>
      <c r="G62" s="327"/>
      <c r="H62" s="328" t="s">
        <v>512</v>
      </c>
      <c r="I62" s="329">
        <v>1049658</v>
      </c>
      <c r="J62" s="330">
        <v>57465</v>
      </c>
      <c r="K62" s="331">
        <v>-0.6</v>
      </c>
      <c r="L62" s="332">
        <v>38072</v>
      </c>
      <c r="M62" s="333">
        <v>2.2999999999999998</v>
      </c>
      <c r="N62" s="334">
        <v>-2.9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K78" zoomScale="75" zoomScaleNormal="7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K81" zoomScale="75" zoomScaleNormal="75" zoomScaleSheetLayoutView="55" workbookViewId="0">
      <selection activeCell="AC101" sqref="AC101"/>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4"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72" t="s">
        <v>3</v>
      </c>
      <c r="D47" s="1172"/>
      <c r="E47" s="1173"/>
      <c r="F47" s="11">
        <v>46.51</v>
      </c>
      <c r="G47" s="12">
        <v>46.7</v>
      </c>
      <c r="H47" s="12">
        <v>46.56</v>
      </c>
      <c r="I47" s="12">
        <v>48.26</v>
      </c>
      <c r="J47" s="13">
        <v>50.31</v>
      </c>
    </row>
    <row r="48" spans="2:10" ht="57.75" customHeight="1" x14ac:dyDescent="0.15">
      <c r="B48" s="14"/>
      <c r="C48" s="1174" t="s">
        <v>4</v>
      </c>
      <c r="D48" s="1174"/>
      <c r="E48" s="1175"/>
      <c r="F48" s="15">
        <v>8.5399999999999991</v>
      </c>
      <c r="G48" s="16">
        <v>7.28</v>
      </c>
      <c r="H48" s="16">
        <v>7.1</v>
      </c>
      <c r="I48" s="16">
        <v>7.81</v>
      </c>
      <c r="J48" s="17">
        <v>7.61</v>
      </c>
    </row>
    <row r="49" spans="2:10" ht="57.75" customHeight="1" thickBot="1" x14ac:dyDescent="0.2">
      <c r="B49" s="18"/>
      <c r="C49" s="1176" t="s">
        <v>5</v>
      </c>
      <c r="D49" s="1176"/>
      <c r="E49" s="1177"/>
      <c r="F49" s="19">
        <v>7.77</v>
      </c>
      <c r="G49" s="20">
        <v>0.93</v>
      </c>
      <c r="H49" s="20">
        <v>4.08</v>
      </c>
      <c r="I49" s="20">
        <v>5.6</v>
      </c>
      <c r="J49" s="21" t="s">
        <v>524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31"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4" t="s">
        <v>525</v>
      </c>
      <c r="D34" s="1184"/>
      <c r="E34" s="1185"/>
      <c r="F34" s="32">
        <v>8.4</v>
      </c>
      <c r="G34" s="33">
        <v>7.16</v>
      </c>
      <c r="H34" s="33">
        <v>6.96</v>
      </c>
      <c r="I34" s="33">
        <v>7.73</v>
      </c>
      <c r="J34" s="34">
        <v>7.55</v>
      </c>
      <c r="K34" s="22"/>
      <c r="L34" s="22"/>
      <c r="M34" s="22"/>
      <c r="N34" s="22"/>
      <c r="O34" s="22"/>
      <c r="P34" s="22"/>
    </row>
    <row r="35" spans="1:16" ht="39" customHeight="1" x14ac:dyDescent="0.15">
      <c r="A35" s="22"/>
      <c r="B35" s="35"/>
      <c r="C35" s="1178" t="s">
        <v>526</v>
      </c>
      <c r="D35" s="1179"/>
      <c r="E35" s="1180"/>
      <c r="F35" s="36">
        <v>2.82</v>
      </c>
      <c r="G35" s="37">
        <v>3.33</v>
      </c>
      <c r="H35" s="37">
        <v>1.25</v>
      </c>
      <c r="I35" s="37">
        <v>2.14</v>
      </c>
      <c r="J35" s="38">
        <v>2.08</v>
      </c>
      <c r="K35" s="22"/>
      <c r="L35" s="22"/>
      <c r="M35" s="22"/>
      <c r="N35" s="22"/>
      <c r="O35" s="22"/>
      <c r="P35" s="22"/>
    </row>
    <row r="36" spans="1:16" ht="39" customHeight="1" x14ac:dyDescent="0.15">
      <c r="A36" s="22"/>
      <c r="B36" s="35"/>
      <c r="C36" s="1178" t="s">
        <v>527</v>
      </c>
      <c r="D36" s="1179"/>
      <c r="E36" s="1180"/>
      <c r="F36" s="36">
        <v>4.04</v>
      </c>
      <c r="G36" s="37">
        <v>1.57</v>
      </c>
      <c r="H36" s="37">
        <v>1.78</v>
      </c>
      <c r="I36" s="37">
        <v>3.47</v>
      </c>
      <c r="J36" s="38">
        <v>1.95</v>
      </c>
      <c r="K36" s="22"/>
      <c r="L36" s="22"/>
      <c r="M36" s="22"/>
      <c r="N36" s="22"/>
      <c r="O36" s="22"/>
      <c r="P36" s="22"/>
    </row>
    <row r="37" spans="1:16" ht="39" customHeight="1" x14ac:dyDescent="0.15">
      <c r="A37" s="22"/>
      <c r="B37" s="35"/>
      <c r="C37" s="1178" t="s">
        <v>528</v>
      </c>
      <c r="D37" s="1179"/>
      <c r="E37" s="1180"/>
      <c r="F37" s="36">
        <v>0.12</v>
      </c>
      <c r="G37" s="37">
        <v>0.1</v>
      </c>
      <c r="H37" s="37">
        <v>0.14000000000000001</v>
      </c>
      <c r="I37" s="37">
        <v>7.0000000000000007E-2</v>
      </c>
      <c r="J37" s="38">
        <v>0.06</v>
      </c>
      <c r="K37" s="22"/>
      <c r="L37" s="22"/>
      <c r="M37" s="22"/>
      <c r="N37" s="22"/>
      <c r="O37" s="22"/>
      <c r="P37" s="22"/>
    </row>
    <row r="38" spans="1:16" ht="39" customHeight="1" x14ac:dyDescent="0.15">
      <c r="A38" s="22"/>
      <c r="B38" s="35"/>
      <c r="C38" s="1178" t="s">
        <v>529</v>
      </c>
      <c r="D38" s="1179"/>
      <c r="E38" s="1180"/>
      <c r="F38" s="36">
        <v>0.05</v>
      </c>
      <c r="G38" s="37">
        <v>0.03</v>
      </c>
      <c r="H38" s="37">
        <v>0.05</v>
      </c>
      <c r="I38" s="37">
        <v>0.05</v>
      </c>
      <c r="J38" s="38">
        <v>0.05</v>
      </c>
      <c r="K38" s="22"/>
      <c r="L38" s="22"/>
      <c r="M38" s="22"/>
      <c r="N38" s="22"/>
      <c r="O38" s="22"/>
      <c r="P38" s="22"/>
    </row>
    <row r="39" spans="1:16" ht="39" customHeight="1" x14ac:dyDescent="0.15">
      <c r="A39" s="22"/>
      <c r="B39" s="35"/>
      <c r="C39" s="1178" t="s">
        <v>530</v>
      </c>
      <c r="D39" s="1179"/>
      <c r="E39" s="1180"/>
      <c r="F39" s="36">
        <v>0.01</v>
      </c>
      <c r="G39" s="37">
        <v>0.01</v>
      </c>
      <c r="H39" s="37">
        <v>0.01</v>
      </c>
      <c r="I39" s="37">
        <v>0.01</v>
      </c>
      <c r="J39" s="38">
        <v>0.01</v>
      </c>
      <c r="K39" s="22"/>
      <c r="L39" s="22"/>
      <c r="M39" s="22"/>
      <c r="N39" s="22"/>
      <c r="O39" s="22"/>
      <c r="P39" s="22"/>
    </row>
    <row r="40" spans="1:16" ht="39" customHeight="1" x14ac:dyDescent="0.15">
      <c r="A40" s="22"/>
      <c r="B40" s="35"/>
      <c r="C40" s="1178" t="s">
        <v>531</v>
      </c>
      <c r="D40" s="1179"/>
      <c r="E40" s="1180"/>
      <c r="F40" s="36">
        <v>0.01</v>
      </c>
      <c r="G40" s="37">
        <v>0</v>
      </c>
      <c r="H40" s="37">
        <v>0</v>
      </c>
      <c r="I40" s="37">
        <v>0.01</v>
      </c>
      <c r="J40" s="38">
        <v>0.01</v>
      </c>
      <c r="K40" s="22"/>
      <c r="L40" s="22"/>
      <c r="M40" s="22"/>
      <c r="N40" s="22"/>
      <c r="O40" s="22"/>
      <c r="P40" s="22"/>
    </row>
    <row r="41" spans="1:16" ht="39" customHeight="1" x14ac:dyDescent="0.15">
      <c r="A41" s="22"/>
      <c r="B41" s="35"/>
      <c r="C41" s="1178" t="s">
        <v>532</v>
      </c>
      <c r="D41" s="1179"/>
      <c r="E41" s="1180"/>
      <c r="F41" s="36">
        <v>0.01</v>
      </c>
      <c r="G41" s="37">
        <v>0.02</v>
      </c>
      <c r="H41" s="37">
        <v>0</v>
      </c>
      <c r="I41" s="37">
        <v>0.02</v>
      </c>
      <c r="J41" s="38">
        <v>0</v>
      </c>
      <c r="K41" s="22"/>
      <c r="L41" s="22"/>
      <c r="M41" s="22"/>
      <c r="N41" s="22"/>
      <c r="O41" s="22"/>
      <c r="P41" s="22"/>
    </row>
    <row r="42" spans="1:16" ht="39" customHeight="1" x14ac:dyDescent="0.15">
      <c r="A42" s="22"/>
      <c r="B42" s="39"/>
      <c r="C42" s="1178" t="s">
        <v>533</v>
      </c>
      <c r="D42" s="1179"/>
      <c r="E42" s="1180"/>
      <c r="F42" s="36" t="s">
        <v>480</v>
      </c>
      <c r="G42" s="37" t="s">
        <v>480</v>
      </c>
      <c r="H42" s="37" t="s">
        <v>480</v>
      </c>
      <c r="I42" s="37" t="s">
        <v>480</v>
      </c>
      <c r="J42" s="38" t="s">
        <v>480</v>
      </c>
      <c r="K42" s="22"/>
      <c r="L42" s="22"/>
      <c r="M42" s="22"/>
      <c r="N42" s="22"/>
      <c r="O42" s="22"/>
      <c r="P42" s="22"/>
    </row>
    <row r="43" spans="1:16" ht="39" customHeight="1" thickBot="1" x14ac:dyDescent="0.2">
      <c r="A43" s="22"/>
      <c r="B43" s="40"/>
      <c r="C43" s="1181" t="s">
        <v>534</v>
      </c>
      <c r="D43" s="1182"/>
      <c r="E43" s="1183"/>
      <c r="F43" s="41" t="s">
        <v>480</v>
      </c>
      <c r="G43" s="42" t="s">
        <v>480</v>
      </c>
      <c r="H43" s="42" t="s">
        <v>480</v>
      </c>
      <c r="I43" s="42" t="s">
        <v>480</v>
      </c>
      <c r="J43" s="43" t="s">
        <v>480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4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1094</v>
      </c>
      <c r="L45" s="60">
        <v>1081</v>
      </c>
      <c r="M45" s="60">
        <v>1091</v>
      </c>
      <c r="N45" s="60">
        <v>1174</v>
      </c>
      <c r="O45" s="61">
        <v>1267</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480</v>
      </c>
      <c r="L46" s="64" t="s">
        <v>480</v>
      </c>
      <c r="M46" s="64" t="s">
        <v>480</v>
      </c>
      <c r="N46" s="64" t="s">
        <v>480</v>
      </c>
      <c r="O46" s="65" t="s">
        <v>480</v>
      </c>
      <c r="P46" s="48"/>
      <c r="Q46" s="48"/>
      <c r="R46" s="48"/>
      <c r="S46" s="48"/>
      <c r="T46" s="48"/>
      <c r="U46" s="48"/>
    </row>
    <row r="47" spans="1:21" ht="30.75" customHeight="1" x14ac:dyDescent="0.15">
      <c r="A47" s="48"/>
      <c r="B47" s="1196"/>
      <c r="C47" s="1197"/>
      <c r="D47" s="62"/>
      <c r="E47" s="1188" t="s">
        <v>14</v>
      </c>
      <c r="F47" s="1188"/>
      <c r="G47" s="1188"/>
      <c r="H47" s="1188"/>
      <c r="I47" s="1188"/>
      <c r="J47" s="1189"/>
      <c r="K47" s="63">
        <v>8</v>
      </c>
      <c r="L47" s="64">
        <v>9</v>
      </c>
      <c r="M47" s="64">
        <v>9</v>
      </c>
      <c r="N47" s="64">
        <v>10</v>
      </c>
      <c r="O47" s="65">
        <v>10</v>
      </c>
      <c r="P47" s="48"/>
      <c r="Q47" s="48"/>
      <c r="R47" s="48"/>
      <c r="S47" s="48"/>
      <c r="T47" s="48"/>
      <c r="U47" s="48"/>
    </row>
    <row r="48" spans="1:21" ht="30.75" customHeight="1" x14ac:dyDescent="0.15">
      <c r="A48" s="48"/>
      <c r="B48" s="1196"/>
      <c r="C48" s="1197"/>
      <c r="D48" s="62"/>
      <c r="E48" s="1188" t="s">
        <v>15</v>
      </c>
      <c r="F48" s="1188"/>
      <c r="G48" s="1188"/>
      <c r="H48" s="1188"/>
      <c r="I48" s="1188"/>
      <c r="J48" s="1189"/>
      <c r="K48" s="63">
        <v>95</v>
      </c>
      <c r="L48" s="64">
        <v>72</v>
      </c>
      <c r="M48" s="64">
        <v>122</v>
      </c>
      <c r="N48" s="64">
        <v>177</v>
      </c>
      <c r="O48" s="65">
        <v>182</v>
      </c>
      <c r="P48" s="48"/>
      <c r="Q48" s="48"/>
      <c r="R48" s="48"/>
      <c r="S48" s="48"/>
      <c r="T48" s="48"/>
      <c r="U48" s="48"/>
    </row>
    <row r="49" spans="1:21" ht="30.75" customHeight="1" x14ac:dyDescent="0.15">
      <c r="A49" s="48"/>
      <c r="B49" s="1196"/>
      <c r="C49" s="1197"/>
      <c r="D49" s="62"/>
      <c r="E49" s="1188" t="s">
        <v>16</v>
      </c>
      <c r="F49" s="1188"/>
      <c r="G49" s="1188"/>
      <c r="H49" s="1188"/>
      <c r="I49" s="1188"/>
      <c r="J49" s="1189"/>
      <c r="K49" s="63">
        <v>82</v>
      </c>
      <c r="L49" s="64">
        <v>79</v>
      </c>
      <c r="M49" s="64">
        <v>94</v>
      </c>
      <c r="N49" s="64">
        <v>103</v>
      </c>
      <c r="O49" s="65">
        <v>101</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480</v>
      </c>
      <c r="L50" s="64" t="s">
        <v>480</v>
      </c>
      <c r="M50" s="64" t="s">
        <v>480</v>
      </c>
      <c r="N50" s="64" t="s">
        <v>480</v>
      </c>
      <c r="O50" s="65" t="s">
        <v>480</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480</v>
      </c>
      <c r="L51" s="64" t="s">
        <v>480</v>
      </c>
      <c r="M51" s="64" t="s">
        <v>480</v>
      </c>
      <c r="N51" s="64" t="s">
        <v>480</v>
      </c>
      <c r="O51" s="65" t="s">
        <v>480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1017</v>
      </c>
      <c r="L52" s="64">
        <v>1047</v>
      </c>
      <c r="M52" s="64">
        <v>1125</v>
      </c>
      <c r="N52" s="64">
        <v>1251</v>
      </c>
      <c r="O52" s="65">
        <v>1336</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262</v>
      </c>
      <c r="L53" s="69">
        <v>194</v>
      </c>
      <c r="M53" s="69">
        <v>191</v>
      </c>
      <c r="N53" s="69">
        <v>213</v>
      </c>
      <c r="O53" s="70">
        <v>224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D1" zoomScale="75" zoomScaleNormal="75" zoomScaleSheetLayoutView="100" workbookViewId="0">
      <selection activeCell="S45" sqref="S45"/>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214" t="s">
        <v>24</v>
      </c>
      <c r="C41" s="1215"/>
      <c r="D41" s="81"/>
      <c r="E41" s="1216" t="s">
        <v>25</v>
      </c>
      <c r="F41" s="1216"/>
      <c r="G41" s="1216"/>
      <c r="H41" s="1217"/>
      <c r="I41" s="82">
        <v>13282</v>
      </c>
      <c r="J41" s="83">
        <v>13488</v>
      </c>
      <c r="K41" s="83">
        <v>13226</v>
      </c>
      <c r="L41" s="83">
        <v>13694</v>
      </c>
      <c r="M41" s="84">
        <v>13845</v>
      </c>
    </row>
    <row r="42" spans="2:13" ht="27.75" customHeight="1" x14ac:dyDescent="0.15">
      <c r="B42" s="1204"/>
      <c r="C42" s="1205"/>
      <c r="D42" s="85"/>
      <c r="E42" s="1208" t="s">
        <v>26</v>
      </c>
      <c r="F42" s="1208"/>
      <c r="G42" s="1208"/>
      <c r="H42" s="1209"/>
      <c r="I42" s="86" t="s">
        <v>480</v>
      </c>
      <c r="J42" s="87" t="s">
        <v>480</v>
      </c>
      <c r="K42" s="87" t="s">
        <v>480</v>
      </c>
      <c r="L42" s="87" t="s">
        <v>480</v>
      </c>
      <c r="M42" s="88" t="s">
        <v>480</v>
      </c>
    </row>
    <row r="43" spans="2:13" ht="27.75" customHeight="1" x14ac:dyDescent="0.15">
      <c r="B43" s="1204"/>
      <c r="C43" s="1205"/>
      <c r="D43" s="85"/>
      <c r="E43" s="1208" t="s">
        <v>27</v>
      </c>
      <c r="F43" s="1208"/>
      <c r="G43" s="1208"/>
      <c r="H43" s="1209"/>
      <c r="I43" s="86">
        <v>1184</v>
      </c>
      <c r="J43" s="87">
        <v>1080</v>
      </c>
      <c r="K43" s="87">
        <v>999</v>
      </c>
      <c r="L43" s="87">
        <v>1116</v>
      </c>
      <c r="M43" s="88">
        <v>1362</v>
      </c>
    </row>
    <row r="44" spans="2:13" ht="27.75" customHeight="1" x14ac:dyDescent="0.15">
      <c r="B44" s="1204"/>
      <c r="C44" s="1205"/>
      <c r="D44" s="85"/>
      <c r="E44" s="1208" t="s">
        <v>28</v>
      </c>
      <c r="F44" s="1208"/>
      <c r="G44" s="1208"/>
      <c r="H44" s="1209"/>
      <c r="I44" s="86">
        <v>772</v>
      </c>
      <c r="J44" s="87">
        <v>827</v>
      </c>
      <c r="K44" s="87">
        <v>927</v>
      </c>
      <c r="L44" s="87">
        <v>1139</v>
      </c>
      <c r="M44" s="88">
        <v>1096</v>
      </c>
    </row>
    <row r="45" spans="2:13" ht="27.75" customHeight="1" x14ac:dyDescent="0.15">
      <c r="B45" s="1204"/>
      <c r="C45" s="1205"/>
      <c r="D45" s="85"/>
      <c r="E45" s="1208" t="s">
        <v>29</v>
      </c>
      <c r="F45" s="1208"/>
      <c r="G45" s="1208"/>
      <c r="H45" s="1209"/>
      <c r="I45" s="86">
        <v>2653</v>
      </c>
      <c r="J45" s="87">
        <v>2504</v>
      </c>
      <c r="K45" s="87">
        <v>2389</v>
      </c>
      <c r="L45" s="87">
        <v>2389</v>
      </c>
      <c r="M45" s="88">
        <v>2394</v>
      </c>
    </row>
    <row r="46" spans="2:13" ht="27.75" customHeight="1" x14ac:dyDescent="0.15">
      <c r="B46" s="1204"/>
      <c r="C46" s="1205"/>
      <c r="D46" s="89"/>
      <c r="E46" s="1208" t="s">
        <v>30</v>
      </c>
      <c r="F46" s="1208"/>
      <c r="G46" s="1208"/>
      <c r="H46" s="1209"/>
      <c r="I46" s="86" t="s">
        <v>480</v>
      </c>
      <c r="J46" s="87" t="s">
        <v>480</v>
      </c>
      <c r="K46" s="87" t="s">
        <v>480</v>
      </c>
      <c r="L46" s="87" t="s">
        <v>480</v>
      </c>
      <c r="M46" s="88" t="s">
        <v>480</v>
      </c>
    </row>
    <row r="47" spans="2:13" ht="27.75" customHeight="1" x14ac:dyDescent="0.15">
      <c r="B47" s="1204"/>
      <c r="C47" s="1205"/>
      <c r="D47" s="90"/>
      <c r="E47" s="1218" t="s">
        <v>31</v>
      </c>
      <c r="F47" s="1219"/>
      <c r="G47" s="1219"/>
      <c r="H47" s="1220"/>
      <c r="I47" s="86" t="s">
        <v>480</v>
      </c>
      <c r="J47" s="87" t="s">
        <v>480</v>
      </c>
      <c r="K47" s="87" t="s">
        <v>480</v>
      </c>
      <c r="L47" s="87" t="s">
        <v>480</v>
      </c>
      <c r="M47" s="88" t="s">
        <v>480</v>
      </c>
    </row>
    <row r="48" spans="2:13" ht="27.75" customHeight="1" x14ac:dyDescent="0.15">
      <c r="B48" s="1204"/>
      <c r="C48" s="1205"/>
      <c r="D48" s="85"/>
      <c r="E48" s="1208" t="s">
        <v>32</v>
      </c>
      <c r="F48" s="1208"/>
      <c r="G48" s="1208"/>
      <c r="H48" s="1209"/>
      <c r="I48" s="86" t="s">
        <v>480</v>
      </c>
      <c r="J48" s="87" t="s">
        <v>480</v>
      </c>
      <c r="K48" s="87" t="s">
        <v>480</v>
      </c>
      <c r="L48" s="87" t="s">
        <v>480</v>
      </c>
      <c r="M48" s="88" t="s">
        <v>480</v>
      </c>
    </row>
    <row r="49" spans="2:13" ht="27.75" customHeight="1" x14ac:dyDescent="0.15">
      <c r="B49" s="1206"/>
      <c r="C49" s="1207"/>
      <c r="D49" s="85"/>
      <c r="E49" s="1208" t="s">
        <v>33</v>
      </c>
      <c r="F49" s="1208"/>
      <c r="G49" s="1208"/>
      <c r="H49" s="1209"/>
      <c r="I49" s="86" t="s">
        <v>480</v>
      </c>
      <c r="J49" s="87" t="s">
        <v>480</v>
      </c>
      <c r="K49" s="87" t="s">
        <v>480</v>
      </c>
      <c r="L49" s="87" t="s">
        <v>480</v>
      </c>
      <c r="M49" s="88" t="s">
        <v>480</v>
      </c>
    </row>
    <row r="50" spans="2:13" ht="27.75" customHeight="1" x14ac:dyDescent="0.15">
      <c r="B50" s="1202" t="s">
        <v>34</v>
      </c>
      <c r="C50" s="1203"/>
      <c r="D50" s="91"/>
      <c r="E50" s="1208" t="s">
        <v>35</v>
      </c>
      <c r="F50" s="1208"/>
      <c r="G50" s="1208"/>
      <c r="H50" s="1209"/>
      <c r="I50" s="86">
        <v>4203</v>
      </c>
      <c r="J50" s="87">
        <v>4473</v>
      </c>
      <c r="K50" s="87">
        <v>4458</v>
      </c>
      <c r="L50" s="87">
        <v>4596</v>
      </c>
      <c r="M50" s="88">
        <v>5268</v>
      </c>
    </row>
    <row r="51" spans="2:13" ht="27.75" customHeight="1" x14ac:dyDescent="0.15">
      <c r="B51" s="1204"/>
      <c r="C51" s="1205"/>
      <c r="D51" s="85"/>
      <c r="E51" s="1208" t="s">
        <v>36</v>
      </c>
      <c r="F51" s="1208"/>
      <c r="G51" s="1208"/>
      <c r="H51" s="1209"/>
      <c r="I51" s="86">
        <v>34</v>
      </c>
      <c r="J51" s="87">
        <v>31</v>
      </c>
      <c r="K51" s="87">
        <v>28</v>
      </c>
      <c r="L51" s="87">
        <v>66</v>
      </c>
      <c r="M51" s="88">
        <v>194</v>
      </c>
    </row>
    <row r="52" spans="2:13" ht="27.75" customHeight="1" x14ac:dyDescent="0.15">
      <c r="B52" s="1206"/>
      <c r="C52" s="1207"/>
      <c r="D52" s="85"/>
      <c r="E52" s="1208" t="s">
        <v>37</v>
      </c>
      <c r="F52" s="1208"/>
      <c r="G52" s="1208"/>
      <c r="H52" s="1209"/>
      <c r="I52" s="86">
        <v>11841</v>
      </c>
      <c r="J52" s="87">
        <v>12765</v>
      </c>
      <c r="K52" s="87">
        <v>13217</v>
      </c>
      <c r="L52" s="87">
        <v>14028</v>
      </c>
      <c r="M52" s="88">
        <v>13799</v>
      </c>
    </row>
    <row r="53" spans="2:13" ht="27.75" customHeight="1" thickBot="1" x14ac:dyDescent="0.2">
      <c r="B53" s="1210" t="s">
        <v>21</v>
      </c>
      <c r="C53" s="1211"/>
      <c r="D53" s="92"/>
      <c r="E53" s="1212" t="s">
        <v>38</v>
      </c>
      <c r="F53" s="1212"/>
      <c r="G53" s="1212"/>
      <c r="H53" s="1213"/>
      <c r="I53" s="93">
        <v>1813</v>
      </c>
      <c r="J53" s="94">
        <v>629</v>
      </c>
      <c r="K53" s="94">
        <v>-162</v>
      </c>
      <c r="L53" s="94">
        <v>-352</v>
      </c>
      <c r="M53" s="95">
        <v>-565</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F44" zoomScale="85" zoomScaleNormal="85" zoomScaleSheetLayoutView="55" workbookViewId="0">
      <selection activeCell="G65" sqref="G65:O69"/>
    </sheetView>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ht="13.5"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561</v>
      </c>
    </row>
    <row r="11" spans="1:51" s="347" customFormat="1" ht="13.5"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561</v>
      </c>
    </row>
    <row r="13" spans="1:51" s="347" customFormat="1" ht="13.5"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x14ac:dyDescent="0.15">
      <c r="P19" s="246"/>
      <c r="Q19" s="246"/>
    </row>
    <row r="20" spans="1:259" ht="13.5"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2"/>
      <c r="C40" s="246"/>
      <c r="D40" s="246"/>
      <c r="E40" s="246"/>
      <c r="F40" s="246"/>
      <c r="G40" s="246"/>
      <c r="H40" s="246"/>
      <c r="I40" s="246"/>
      <c r="J40" s="246"/>
      <c r="K40" s="246"/>
      <c r="L40" s="246"/>
      <c r="M40" s="246"/>
      <c r="N40" s="246"/>
      <c r="O40" s="246"/>
      <c r="P40" s="352"/>
      <c r="Q40" s="246"/>
    </row>
    <row r="41" spans="2:17" ht="17.25" x14ac:dyDescent="0.15">
      <c r="B41" s="247" t="s">
        <v>562</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3" t="s">
        <v>563</v>
      </c>
      <c r="I42" s="354"/>
      <c r="J42" s="354"/>
      <c r="K42" s="354"/>
      <c r="L42" s="246"/>
      <c r="M42" s="246"/>
      <c r="N42" s="246"/>
      <c r="O42" s="246"/>
    </row>
    <row r="43" spans="2:17" ht="13.5" x14ac:dyDescent="0.15">
      <c r="B43" s="250"/>
      <c r="C43" s="246"/>
      <c r="D43" s="246"/>
      <c r="E43" s="246"/>
      <c r="F43" s="246"/>
      <c r="G43" s="1235"/>
      <c r="H43" s="1236"/>
      <c r="I43" s="1236"/>
      <c r="J43" s="1236"/>
      <c r="K43" s="1236"/>
      <c r="L43" s="1236"/>
      <c r="M43" s="1236"/>
      <c r="N43" s="1236"/>
      <c r="O43" s="1237"/>
    </row>
    <row r="44" spans="2:17" ht="13.5" x14ac:dyDescent="0.15">
      <c r="B44" s="250"/>
      <c r="C44" s="246"/>
      <c r="D44" s="246"/>
      <c r="E44" s="246"/>
      <c r="F44" s="246"/>
      <c r="G44" s="1238"/>
      <c r="H44" s="1239"/>
      <c r="I44" s="1239"/>
      <c r="J44" s="1239"/>
      <c r="K44" s="1239"/>
      <c r="L44" s="1239"/>
      <c r="M44" s="1239"/>
      <c r="N44" s="1239"/>
      <c r="O44" s="1240"/>
    </row>
    <row r="45" spans="2:17" ht="13.5" x14ac:dyDescent="0.15">
      <c r="B45" s="250"/>
      <c r="C45" s="246"/>
      <c r="D45" s="246"/>
      <c r="E45" s="246"/>
      <c r="F45" s="246"/>
      <c r="G45" s="1238"/>
      <c r="H45" s="1239"/>
      <c r="I45" s="1239"/>
      <c r="J45" s="1239"/>
      <c r="K45" s="1239"/>
      <c r="L45" s="1239"/>
      <c r="M45" s="1239"/>
      <c r="N45" s="1239"/>
      <c r="O45" s="1240"/>
    </row>
    <row r="46" spans="2:17" ht="13.5" x14ac:dyDescent="0.15">
      <c r="B46" s="250"/>
      <c r="C46" s="246"/>
      <c r="D46" s="246"/>
      <c r="E46" s="246"/>
      <c r="F46" s="246"/>
      <c r="G46" s="1238"/>
      <c r="H46" s="1239"/>
      <c r="I46" s="1239"/>
      <c r="J46" s="1239"/>
      <c r="K46" s="1239"/>
      <c r="L46" s="1239"/>
      <c r="M46" s="1239"/>
      <c r="N46" s="1239"/>
      <c r="O46" s="1240"/>
    </row>
    <row r="47" spans="2:17" ht="13.5" x14ac:dyDescent="0.15">
      <c r="B47" s="250"/>
      <c r="C47" s="246"/>
      <c r="D47" s="246"/>
      <c r="E47" s="246"/>
      <c r="F47" s="246"/>
      <c r="G47" s="1241"/>
      <c r="H47" s="1242"/>
      <c r="I47" s="1242"/>
      <c r="J47" s="1242"/>
      <c r="K47" s="1242"/>
      <c r="L47" s="1242"/>
      <c r="M47" s="1242"/>
      <c r="N47" s="1242"/>
      <c r="O47" s="1243"/>
    </row>
    <row r="48" spans="2:17" ht="13.5" x14ac:dyDescent="0.15">
      <c r="B48" s="250"/>
      <c r="C48" s="246"/>
      <c r="D48" s="246"/>
      <c r="E48" s="246"/>
      <c r="F48" s="246"/>
      <c r="G48" s="246"/>
      <c r="H48" s="355"/>
      <c r="I48" s="355"/>
      <c r="J48" s="355"/>
    </row>
    <row r="49" spans="1:17" ht="13.5" x14ac:dyDescent="0.15">
      <c r="B49" s="250"/>
      <c r="C49" s="246"/>
      <c r="D49" s="246"/>
      <c r="E49" s="246"/>
      <c r="F49" s="246"/>
      <c r="G49" s="245" t="s">
        <v>564</v>
      </c>
    </row>
    <row r="50" spans="1:17" ht="13.5" x14ac:dyDescent="0.15">
      <c r="B50" s="250"/>
      <c r="C50" s="246"/>
      <c r="D50" s="246"/>
      <c r="E50" s="246"/>
      <c r="F50" s="246"/>
      <c r="G50" s="1244"/>
      <c r="H50" s="1245"/>
      <c r="I50" s="1245"/>
      <c r="J50" s="1246"/>
      <c r="K50" s="356" t="s">
        <v>519</v>
      </c>
      <c r="L50" s="356" t="s">
        <v>520</v>
      </c>
      <c r="M50" s="356" t="s">
        <v>521</v>
      </c>
      <c r="N50" s="356" t="s">
        <v>522</v>
      </c>
      <c r="O50" s="356" t="s">
        <v>523</v>
      </c>
    </row>
    <row r="51" spans="1:17" ht="13.5" x14ac:dyDescent="0.15">
      <c r="B51" s="250"/>
      <c r="C51" s="246"/>
      <c r="D51" s="246"/>
      <c r="E51" s="246"/>
      <c r="F51" s="246"/>
      <c r="G51" s="1247" t="s">
        <v>565</v>
      </c>
      <c r="H51" s="1248"/>
      <c r="I51" s="1253" t="s">
        <v>566</v>
      </c>
      <c r="J51" s="1253"/>
      <c r="K51" s="1256"/>
      <c r="L51" s="1256"/>
      <c r="M51" s="1256"/>
      <c r="N51" s="1256"/>
      <c r="O51" s="1256"/>
    </row>
    <row r="52" spans="1:17" ht="13.5" x14ac:dyDescent="0.15">
      <c r="B52" s="250"/>
      <c r="C52" s="246"/>
      <c r="D52" s="246"/>
      <c r="E52" s="246"/>
      <c r="F52" s="246"/>
      <c r="G52" s="1249"/>
      <c r="H52" s="1250"/>
      <c r="I52" s="1254"/>
      <c r="J52" s="1254"/>
      <c r="K52" s="1223"/>
      <c r="L52" s="1223"/>
      <c r="M52" s="1223"/>
      <c r="N52" s="1223"/>
      <c r="O52" s="1223"/>
    </row>
    <row r="53" spans="1:17" ht="13.5" x14ac:dyDescent="0.15">
      <c r="A53" s="357"/>
      <c r="B53" s="250"/>
      <c r="C53" s="246"/>
      <c r="D53" s="246"/>
      <c r="E53" s="246"/>
      <c r="F53" s="246"/>
      <c r="G53" s="1249"/>
      <c r="H53" s="1250"/>
      <c r="I53" s="1233" t="s">
        <v>573</v>
      </c>
      <c r="J53" s="1233"/>
      <c r="K53" s="1255"/>
      <c r="L53" s="1255"/>
      <c r="M53" s="1255"/>
      <c r="N53" s="1255"/>
      <c r="O53" s="1255"/>
    </row>
    <row r="54" spans="1:17" ht="13.5" x14ac:dyDescent="0.15">
      <c r="A54" s="357"/>
      <c r="B54" s="250"/>
      <c r="C54" s="246"/>
      <c r="D54" s="246"/>
      <c r="E54" s="246"/>
      <c r="F54" s="246"/>
      <c r="G54" s="1251"/>
      <c r="H54" s="1252"/>
      <c r="I54" s="1233"/>
      <c r="J54" s="1233"/>
      <c r="K54" s="1222"/>
      <c r="L54" s="1222"/>
      <c r="M54" s="1222"/>
      <c r="N54" s="1222"/>
      <c r="O54" s="1222"/>
    </row>
    <row r="55" spans="1:17" ht="13.5" x14ac:dyDescent="0.15">
      <c r="A55" s="357"/>
      <c r="B55" s="250"/>
      <c r="C55" s="246"/>
      <c r="D55" s="246"/>
      <c r="E55" s="246"/>
      <c r="F55" s="246"/>
      <c r="G55" s="1227" t="s">
        <v>567</v>
      </c>
      <c r="H55" s="1228"/>
      <c r="I55" s="1233" t="s">
        <v>566</v>
      </c>
      <c r="J55" s="1233"/>
      <c r="K55" s="1256"/>
      <c r="L55" s="1256"/>
      <c r="M55" s="1256"/>
      <c r="N55" s="1256"/>
      <c r="O55" s="1256"/>
    </row>
    <row r="56" spans="1:17" ht="13.5" x14ac:dyDescent="0.15">
      <c r="A56" s="357"/>
      <c r="B56" s="250"/>
      <c r="C56" s="246"/>
      <c r="D56" s="246"/>
      <c r="E56" s="246"/>
      <c r="F56" s="246"/>
      <c r="G56" s="1229"/>
      <c r="H56" s="1230"/>
      <c r="I56" s="1233"/>
      <c r="J56" s="1233"/>
      <c r="K56" s="1223"/>
      <c r="L56" s="1223"/>
      <c r="M56" s="1223"/>
      <c r="N56" s="1223"/>
      <c r="O56" s="1223"/>
    </row>
    <row r="57" spans="1:17" s="357" customFormat="1" ht="13.5" x14ac:dyDescent="0.15">
      <c r="B57" s="358"/>
      <c r="C57" s="354"/>
      <c r="D57" s="354"/>
      <c r="E57" s="354"/>
      <c r="F57" s="354"/>
      <c r="G57" s="1229"/>
      <c r="H57" s="1230"/>
      <c r="I57" s="1225" t="s">
        <v>572</v>
      </c>
      <c r="J57" s="1225"/>
      <c r="K57" s="1255"/>
      <c r="L57" s="1255"/>
      <c r="M57" s="1255"/>
      <c r="N57" s="1255"/>
      <c r="O57" s="1255"/>
      <c r="P57" s="359"/>
      <c r="Q57" s="358"/>
    </row>
    <row r="58" spans="1:17" s="357" customFormat="1" ht="13.5" x14ac:dyDescent="0.15">
      <c r="A58" s="245"/>
      <c r="B58" s="358"/>
      <c r="C58" s="354"/>
      <c r="D58" s="354"/>
      <c r="E58" s="354"/>
      <c r="F58" s="354"/>
      <c r="G58" s="1231"/>
      <c r="H58" s="1232"/>
      <c r="I58" s="1225"/>
      <c r="J58" s="1225"/>
      <c r="K58" s="1222"/>
      <c r="L58" s="1222"/>
      <c r="M58" s="1222"/>
      <c r="N58" s="1222"/>
      <c r="O58" s="1222"/>
      <c r="P58" s="359"/>
      <c r="Q58" s="358"/>
    </row>
    <row r="59" spans="1:17" s="357" customFormat="1" ht="13.5" x14ac:dyDescent="0.15">
      <c r="A59" s="245"/>
      <c r="B59" s="358"/>
      <c r="C59" s="354"/>
      <c r="D59" s="354"/>
      <c r="E59" s="354"/>
      <c r="F59" s="354"/>
      <c r="G59" s="354"/>
      <c r="H59" s="354"/>
      <c r="I59" s="354"/>
      <c r="J59" s="354"/>
      <c r="K59" s="360"/>
      <c r="L59" s="360"/>
      <c r="M59" s="360"/>
      <c r="N59" s="360"/>
      <c r="O59" s="360"/>
      <c r="P59" s="359"/>
      <c r="Q59" s="358"/>
    </row>
    <row r="60" spans="1:17" s="357" customFormat="1" ht="13.5" x14ac:dyDescent="0.15">
      <c r="A60" s="245"/>
      <c r="B60" s="358"/>
      <c r="C60" s="354"/>
      <c r="D60" s="354"/>
      <c r="E60" s="354"/>
      <c r="F60" s="354"/>
      <c r="G60" s="354"/>
      <c r="H60" s="354"/>
      <c r="I60" s="354"/>
      <c r="J60" s="354"/>
      <c r="K60" s="360"/>
      <c r="L60" s="360"/>
      <c r="M60" s="360"/>
      <c r="N60" s="360"/>
      <c r="O60" s="360"/>
      <c r="P60" s="359"/>
      <c r="Q60" s="358"/>
    </row>
    <row r="61" spans="1:17" s="357" customFormat="1" ht="13.5" x14ac:dyDescent="0.15">
      <c r="A61" s="245"/>
      <c r="B61" s="361"/>
      <c r="C61" s="362"/>
      <c r="D61" s="362"/>
      <c r="E61" s="362"/>
      <c r="F61" s="362"/>
      <c r="G61" s="362"/>
      <c r="H61" s="362"/>
      <c r="I61" s="362"/>
      <c r="J61" s="362"/>
      <c r="K61" s="362"/>
      <c r="L61" s="362"/>
      <c r="M61" s="363"/>
      <c r="N61" s="363"/>
      <c r="O61" s="363"/>
      <c r="P61" s="364"/>
      <c r="Q61" s="358"/>
    </row>
    <row r="62" spans="1:17" ht="13.5" x14ac:dyDescent="0.15">
      <c r="B62" s="352"/>
      <c r="C62" s="352"/>
      <c r="D62" s="352"/>
      <c r="E62" s="352"/>
      <c r="F62" s="352"/>
      <c r="G62" s="352"/>
      <c r="H62" s="352"/>
      <c r="I62" s="352"/>
      <c r="J62" s="352"/>
      <c r="K62" s="352"/>
      <c r="L62" s="352"/>
      <c r="M62" s="352"/>
      <c r="N62" s="352"/>
      <c r="O62" s="352"/>
      <c r="P62" s="352"/>
      <c r="Q62" s="246"/>
    </row>
    <row r="63" spans="1:17" ht="17.25" x14ac:dyDescent="0.15">
      <c r="B63" s="309" t="s">
        <v>568</v>
      </c>
      <c r="C63" s="246"/>
      <c r="D63" s="246"/>
      <c r="E63" s="246"/>
      <c r="F63" s="246"/>
      <c r="G63" s="246"/>
      <c r="H63" s="246"/>
      <c r="I63" s="246"/>
      <c r="J63" s="246"/>
      <c r="K63" s="246"/>
      <c r="L63" s="246"/>
      <c r="M63" s="246"/>
      <c r="N63" s="246"/>
      <c r="O63" s="246"/>
    </row>
    <row r="64" spans="1:17" ht="13.5" x14ac:dyDescent="0.15">
      <c r="B64" s="250"/>
      <c r="C64" s="246"/>
      <c r="D64" s="246"/>
      <c r="E64" s="246"/>
      <c r="F64" s="246"/>
      <c r="G64" s="353" t="s">
        <v>563</v>
      </c>
      <c r="I64" s="354"/>
      <c r="J64" s="354"/>
      <c r="K64" s="354"/>
      <c r="L64" s="246"/>
      <c r="M64" s="246"/>
      <c r="N64" s="246"/>
      <c r="O64" s="246"/>
    </row>
    <row r="65" spans="2:30" ht="13.5" x14ac:dyDescent="0.15">
      <c r="B65" s="250"/>
      <c r="C65" s="246"/>
      <c r="D65" s="246"/>
      <c r="E65" s="246"/>
      <c r="F65" s="246"/>
      <c r="G65" s="1235" t="s">
        <v>571</v>
      </c>
      <c r="H65" s="1236"/>
      <c r="I65" s="1236"/>
      <c r="J65" s="1236"/>
      <c r="K65" s="1236"/>
      <c r="L65" s="1236"/>
      <c r="M65" s="1236"/>
      <c r="N65" s="1236"/>
      <c r="O65" s="1237"/>
    </row>
    <row r="66" spans="2:30" ht="13.5" x14ac:dyDescent="0.15">
      <c r="B66" s="250"/>
      <c r="C66" s="246"/>
      <c r="D66" s="246"/>
      <c r="E66" s="246"/>
      <c r="F66" s="246"/>
      <c r="G66" s="1238"/>
      <c r="H66" s="1239"/>
      <c r="I66" s="1239"/>
      <c r="J66" s="1239"/>
      <c r="K66" s="1239"/>
      <c r="L66" s="1239"/>
      <c r="M66" s="1239"/>
      <c r="N66" s="1239"/>
      <c r="O66" s="1240"/>
    </row>
    <row r="67" spans="2:30" ht="13.5" x14ac:dyDescent="0.15">
      <c r="B67" s="250"/>
      <c r="C67" s="246"/>
      <c r="D67" s="246"/>
      <c r="E67" s="246"/>
      <c r="F67" s="246"/>
      <c r="G67" s="1238"/>
      <c r="H67" s="1239"/>
      <c r="I67" s="1239"/>
      <c r="J67" s="1239"/>
      <c r="K67" s="1239"/>
      <c r="L67" s="1239"/>
      <c r="M67" s="1239"/>
      <c r="N67" s="1239"/>
      <c r="O67" s="1240"/>
    </row>
    <row r="68" spans="2:30" ht="13.5" x14ac:dyDescent="0.15">
      <c r="B68" s="250"/>
      <c r="C68" s="246"/>
      <c r="D68" s="246"/>
      <c r="E68" s="246"/>
      <c r="F68" s="246"/>
      <c r="G68" s="1238"/>
      <c r="H68" s="1239"/>
      <c r="I68" s="1239"/>
      <c r="J68" s="1239"/>
      <c r="K68" s="1239"/>
      <c r="L68" s="1239"/>
      <c r="M68" s="1239"/>
      <c r="N68" s="1239"/>
      <c r="O68" s="1240"/>
    </row>
    <row r="69" spans="2:30" ht="13.5" x14ac:dyDescent="0.15">
      <c r="B69" s="250"/>
      <c r="C69" s="246"/>
      <c r="D69" s="246"/>
      <c r="E69" s="246"/>
      <c r="F69" s="246"/>
      <c r="G69" s="1241"/>
      <c r="H69" s="1242"/>
      <c r="I69" s="1242"/>
      <c r="J69" s="1242"/>
      <c r="K69" s="1242"/>
      <c r="L69" s="1242"/>
      <c r="M69" s="1242"/>
      <c r="N69" s="1242"/>
      <c r="O69" s="1243"/>
    </row>
    <row r="70" spans="2:30" ht="13.5" x14ac:dyDescent="0.15">
      <c r="B70" s="250"/>
      <c r="C70" s="246"/>
      <c r="D70" s="246"/>
      <c r="E70" s="246"/>
      <c r="F70" s="246"/>
      <c r="G70" s="246"/>
      <c r="H70" s="365"/>
      <c r="I70" s="365"/>
      <c r="J70" s="366"/>
      <c r="K70" s="366"/>
      <c r="L70" s="367"/>
      <c r="M70" s="366"/>
      <c r="N70" s="367"/>
      <c r="O70" s="368"/>
    </row>
    <row r="71" spans="2:30" ht="13.5" x14ac:dyDescent="0.15">
      <c r="B71" s="250"/>
      <c r="C71" s="246"/>
      <c r="D71" s="246"/>
      <c r="E71" s="246"/>
      <c r="F71" s="246"/>
      <c r="G71" s="369" t="s">
        <v>569</v>
      </c>
      <c r="I71" s="370"/>
      <c r="J71" s="366"/>
      <c r="K71" s="366"/>
      <c r="L71" s="367"/>
      <c r="M71" s="366"/>
      <c r="N71" s="367"/>
      <c r="O71" s="368"/>
    </row>
    <row r="72" spans="2:30" ht="13.5" x14ac:dyDescent="0.15">
      <c r="B72" s="250"/>
      <c r="C72" s="246"/>
      <c r="D72" s="246"/>
      <c r="E72" s="246"/>
      <c r="F72" s="246"/>
      <c r="G72" s="1244"/>
      <c r="H72" s="1245"/>
      <c r="I72" s="1245"/>
      <c r="J72" s="1246"/>
      <c r="K72" s="356" t="s">
        <v>519</v>
      </c>
      <c r="L72" s="356" t="s">
        <v>520</v>
      </c>
      <c r="M72" s="356" t="s">
        <v>521</v>
      </c>
      <c r="N72" s="356" t="s">
        <v>522</v>
      </c>
      <c r="O72" s="356" t="s">
        <v>523</v>
      </c>
    </row>
    <row r="73" spans="2:30" ht="13.5" x14ac:dyDescent="0.15">
      <c r="B73" s="250"/>
      <c r="C73" s="246"/>
      <c r="D73" s="246"/>
      <c r="E73" s="246"/>
      <c r="F73" s="246"/>
      <c r="G73" s="1247" t="s">
        <v>565</v>
      </c>
      <c r="H73" s="1248"/>
      <c r="I73" s="1253" t="s">
        <v>566</v>
      </c>
      <c r="J73" s="1253"/>
      <c r="K73" s="1234">
        <v>30.3</v>
      </c>
      <c r="L73" s="1234">
        <v>10.6</v>
      </c>
      <c r="M73" s="1223"/>
      <c r="N73" s="1223"/>
      <c r="O73" s="1223"/>
      <c r="S73" s="245">
        <v>9.9</v>
      </c>
    </row>
    <row r="74" spans="2:30" ht="13.5" x14ac:dyDescent="0.15">
      <c r="B74" s="250"/>
      <c r="C74" s="246"/>
      <c r="D74" s="246"/>
      <c r="E74" s="246"/>
      <c r="F74" s="246"/>
      <c r="G74" s="1249"/>
      <c r="H74" s="1250"/>
      <c r="I74" s="1254"/>
      <c r="J74" s="1254"/>
      <c r="K74" s="1234"/>
      <c r="L74" s="1234"/>
      <c r="M74" s="1223"/>
      <c r="N74" s="1223"/>
      <c r="O74" s="1223"/>
    </row>
    <row r="75" spans="2:30" ht="13.5" x14ac:dyDescent="0.15">
      <c r="B75" s="250"/>
      <c r="C75" s="246"/>
      <c r="D75" s="246"/>
      <c r="E75" s="246"/>
      <c r="F75" s="246"/>
      <c r="G75" s="1249"/>
      <c r="H75" s="1250"/>
      <c r="I75" s="1233" t="s">
        <v>570</v>
      </c>
      <c r="J75" s="1233"/>
      <c r="K75" s="1221">
        <v>5.5</v>
      </c>
      <c r="L75" s="1221">
        <v>4.4000000000000004</v>
      </c>
      <c r="M75" s="1221">
        <v>3.6</v>
      </c>
      <c r="N75" s="1221">
        <v>3.3</v>
      </c>
      <c r="O75" s="1221">
        <v>3.6</v>
      </c>
      <c r="U75" s="245">
        <v>81.2</v>
      </c>
      <c r="W75" s="245">
        <v>87.2</v>
      </c>
      <c r="Y75" s="245">
        <v>99.8</v>
      </c>
      <c r="AA75" s="245">
        <v>109.5</v>
      </c>
      <c r="AC75" s="245">
        <v>115.2</v>
      </c>
    </row>
    <row r="76" spans="2:30" ht="13.5" x14ac:dyDescent="0.15">
      <c r="B76" s="250"/>
      <c r="C76" s="246"/>
      <c r="D76" s="246"/>
      <c r="E76" s="246"/>
      <c r="F76" s="246"/>
      <c r="G76" s="1251"/>
      <c r="H76" s="1252"/>
      <c r="I76" s="1233"/>
      <c r="J76" s="1233"/>
      <c r="K76" s="1222"/>
      <c r="L76" s="1222"/>
      <c r="M76" s="1222"/>
      <c r="N76" s="1222"/>
      <c r="O76" s="1222"/>
    </row>
    <row r="77" spans="2:30" ht="13.5" x14ac:dyDescent="0.15">
      <c r="B77" s="250"/>
      <c r="C77" s="246"/>
      <c r="D77" s="246"/>
      <c r="E77" s="246"/>
      <c r="F77" s="246"/>
      <c r="G77" s="1227" t="s">
        <v>567</v>
      </c>
      <c r="H77" s="1228"/>
      <c r="I77" s="1233" t="s">
        <v>566</v>
      </c>
      <c r="J77" s="1233"/>
      <c r="K77" s="1234">
        <v>76.2</v>
      </c>
      <c r="L77" s="1234">
        <v>65.3</v>
      </c>
      <c r="M77" s="1223">
        <v>60.8</v>
      </c>
      <c r="N77" s="1223">
        <v>41.5</v>
      </c>
      <c r="O77" s="1223">
        <v>36.6</v>
      </c>
      <c r="R77" s="245">
        <v>12.3</v>
      </c>
      <c r="T77" s="245">
        <v>11.1</v>
      </c>
    </row>
    <row r="78" spans="2:30" ht="13.5" x14ac:dyDescent="0.15">
      <c r="B78" s="250"/>
      <c r="C78" s="246"/>
      <c r="D78" s="246"/>
      <c r="E78" s="246"/>
      <c r="F78" s="246"/>
      <c r="G78" s="1229"/>
      <c r="H78" s="1230"/>
      <c r="I78" s="1233"/>
      <c r="J78" s="1233"/>
      <c r="K78" s="1234"/>
      <c r="L78" s="1234"/>
      <c r="M78" s="1223"/>
      <c r="N78" s="1223"/>
      <c r="O78" s="1223"/>
    </row>
    <row r="79" spans="2:30" ht="13.5" x14ac:dyDescent="0.15">
      <c r="B79" s="250"/>
      <c r="C79" s="246"/>
      <c r="D79" s="246"/>
      <c r="E79" s="246"/>
      <c r="F79" s="246"/>
      <c r="G79" s="1229"/>
      <c r="H79" s="1230"/>
      <c r="I79" s="1224" t="s">
        <v>570</v>
      </c>
      <c r="J79" s="1225"/>
      <c r="K79" s="1226">
        <v>12.8</v>
      </c>
      <c r="L79" s="1226">
        <v>12</v>
      </c>
      <c r="M79" s="1226">
        <v>11.1</v>
      </c>
      <c r="N79" s="1226">
        <v>9.6</v>
      </c>
      <c r="O79" s="1226">
        <v>9.1999999999999993</v>
      </c>
      <c r="V79" s="245">
        <v>53.5</v>
      </c>
      <c r="X79" s="245">
        <v>48.2</v>
      </c>
      <c r="Z79" s="245">
        <v>34.200000000000003</v>
      </c>
      <c r="AB79" s="245">
        <v>30.3</v>
      </c>
      <c r="AD79" s="245">
        <v>28.9</v>
      </c>
    </row>
    <row r="80" spans="2:30" ht="13.5" x14ac:dyDescent="0.15">
      <c r="B80" s="250"/>
      <c r="C80" s="246"/>
      <c r="D80" s="246"/>
      <c r="E80" s="246"/>
      <c r="F80" s="246"/>
      <c r="G80" s="1231"/>
      <c r="H80" s="1232"/>
      <c r="I80" s="1225"/>
      <c r="J80" s="1225"/>
      <c r="K80" s="1226"/>
      <c r="L80" s="1226"/>
      <c r="M80" s="1226"/>
      <c r="N80" s="1226"/>
      <c r="O80" s="1226"/>
    </row>
    <row r="81" spans="2:17" ht="13.5"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73"/>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N53:N54"/>
    <mergeCell ref="O53:O54"/>
    <mergeCell ref="N55:N56"/>
    <mergeCell ref="O55:O56"/>
    <mergeCell ref="I57:J58"/>
    <mergeCell ref="K57:K58"/>
    <mergeCell ref="L57:L58"/>
    <mergeCell ref="M57:M58"/>
    <mergeCell ref="N57:N58"/>
    <mergeCell ref="O57:O58"/>
    <mergeCell ref="K53:K54"/>
    <mergeCell ref="L53:L54"/>
    <mergeCell ref="M53:M54"/>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N75:N76"/>
    <mergeCell ref="O75:O76"/>
    <mergeCell ref="N77:N78"/>
    <mergeCell ref="O77:O78"/>
    <mergeCell ref="I79:J80"/>
    <mergeCell ref="K79:K80"/>
    <mergeCell ref="L79:L80"/>
    <mergeCell ref="M79:M80"/>
    <mergeCell ref="N79:N80"/>
    <mergeCell ref="O79:O80"/>
    <mergeCell ref="K75:K76"/>
    <mergeCell ref="L75:L76"/>
    <mergeCell ref="M75:M76"/>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3" zoomScaleNormal="100" zoomScaleSheetLayoutView="70" workbookViewId="0">
      <selection activeCell="F62" sqref="F62"/>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F62" sqref="F62"/>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518</v>
      </c>
      <c r="G2" s="113"/>
      <c r="H2" s="114"/>
    </row>
    <row r="3" spans="1:8" x14ac:dyDescent="0.15">
      <c r="A3" s="110" t="s">
        <v>511</v>
      </c>
      <c r="B3" s="115"/>
      <c r="C3" s="116"/>
      <c r="D3" s="117">
        <v>126241</v>
      </c>
      <c r="E3" s="118"/>
      <c r="F3" s="119">
        <v>75709</v>
      </c>
      <c r="G3" s="120"/>
      <c r="H3" s="121"/>
    </row>
    <row r="4" spans="1:8" x14ac:dyDescent="0.15">
      <c r="A4" s="122"/>
      <c r="B4" s="123"/>
      <c r="C4" s="124"/>
      <c r="D4" s="125">
        <v>45928</v>
      </c>
      <c r="E4" s="126"/>
      <c r="F4" s="127">
        <v>35212</v>
      </c>
      <c r="G4" s="128"/>
      <c r="H4" s="129"/>
    </row>
    <row r="5" spans="1:8" x14ac:dyDescent="0.15">
      <c r="A5" s="110" t="s">
        <v>513</v>
      </c>
      <c r="B5" s="115"/>
      <c r="C5" s="116"/>
      <c r="D5" s="117">
        <v>149421</v>
      </c>
      <c r="E5" s="118"/>
      <c r="F5" s="119">
        <v>90961</v>
      </c>
      <c r="G5" s="120"/>
      <c r="H5" s="121"/>
    </row>
    <row r="6" spans="1:8" x14ac:dyDescent="0.15">
      <c r="A6" s="122"/>
      <c r="B6" s="123"/>
      <c r="C6" s="124"/>
      <c r="D6" s="125">
        <v>51314</v>
      </c>
      <c r="E6" s="126"/>
      <c r="F6" s="127">
        <v>37720</v>
      </c>
      <c r="G6" s="128"/>
      <c r="H6" s="129"/>
    </row>
    <row r="7" spans="1:8" x14ac:dyDescent="0.15">
      <c r="A7" s="110" t="s">
        <v>514</v>
      </c>
      <c r="B7" s="115"/>
      <c r="C7" s="116"/>
      <c r="D7" s="117">
        <v>158788</v>
      </c>
      <c r="E7" s="118"/>
      <c r="F7" s="119">
        <v>106614</v>
      </c>
      <c r="G7" s="120"/>
      <c r="H7" s="121"/>
    </row>
    <row r="8" spans="1:8" x14ac:dyDescent="0.15">
      <c r="A8" s="122"/>
      <c r="B8" s="123"/>
      <c r="C8" s="124"/>
      <c r="D8" s="125">
        <v>72217</v>
      </c>
      <c r="E8" s="126"/>
      <c r="F8" s="127">
        <v>45545</v>
      </c>
      <c r="G8" s="128"/>
      <c r="H8" s="129"/>
    </row>
    <row r="9" spans="1:8" x14ac:dyDescent="0.15">
      <c r="A9" s="110" t="s">
        <v>515</v>
      </c>
      <c r="B9" s="115"/>
      <c r="C9" s="116"/>
      <c r="D9" s="117">
        <v>151186</v>
      </c>
      <c r="E9" s="118"/>
      <c r="F9" s="119">
        <v>63727</v>
      </c>
      <c r="G9" s="120"/>
      <c r="H9" s="121"/>
    </row>
    <row r="10" spans="1:8" x14ac:dyDescent="0.15">
      <c r="A10" s="122"/>
      <c r="B10" s="123"/>
      <c r="C10" s="124"/>
      <c r="D10" s="125">
        <v>63407</v>
      </c>
      <c r="E10" s="126"/>
      <c r="F10" s="127">
        <v>34577</v>
      </c>
      <c r="G10" s="128"/>
      <c r="H10" s="129"/>
    </row>
    <row r="11" spans="1:8" x14ac:dyDescent="0.15">
      <c r="A11" s="110" t="s">
        <v>516</v>
      </c>
      <c r="B11" s="115"/>
      <c r="C11" s="116"/>
      <c r="D11" s="117">
        <v>105948</v>
      </c>
      <c r="E11" s="118"/>
      <c r="F11" s="119">
        <v>66954</v>
      </c>
      <c r="G11" s="120"/>
      <c r="H11" s="121"/>
    </row>
    <row r="12" spans="1:8" x14ac:dyDescent="0.15">
      <c r="A12" s="122"/>
      <c r="B12" s="123"/>
      <c r="C12" s="130"/>
      <c r="D12" s="125">
        <v>54460</v>
      </c>
      <c r="E12" s="126"/>
      <c r="F12" s="127">
        <v>37305</v>
      </c>
      <c r="G12" s="128"/>
      <c r="H12" s="129"/>
    </row>
    <row r="13" spans="1:8" x14ac:dyDescent="0.15">
      <c r="A13" s="110"/>
      <c r="B13" s="115"/>
      <c r="C13" s="131"/>
      <c r="D13" s="132">
        <v>138317</v>
      </c>
      <c r="E13" s="133"/>
      <c r="F13" s="134">
        <v>80793</v>
      </c>
      <c r="G13" s="135"/>
      <c r="H13" s="121"/>
    </row>
    <row r="14" spans="1:8" x14ac:dyDescent="0.15">
      <c r="A14" s="122"/>
      <c r="B14" s="123"/>
      <c r="C14" s="124"/>
      <c r="D14" s="125">
        <v>57465</v>
      </c>
      <c r="E14" s="126"/>
      <c r="F14" s="127">
        <v>38072</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8.5399999999999991</v>
      </c>
      <c r="C19" s="136">
        <f>ROUND(VALUE(SUBSTITUTE(実質収支比率等に係る経年分析!G$48,"▲","-")),2)</f>
        <v>7.28</v>
      </c>
      <c r="D19" s="136">
        <f>ROUND(VALUE(SUBSTITUTE(実質収支比率等に係る経年分析!H$48,"▲","-")),2)</f>
        <v>7.1</v>
      </c>
      <c r="E19" s="136">
        <f>ROUND(VALUE(SUBSTITUTE(実質収支比率等に係る経年分析!I$48,"▲","-")),2)</f>
        <v>7.81</v>
      </c>
      <c r="F19" s="136">
        <f>ROUND(VALUE(SUBSTITUTE(実質収支比率等に係る経年分析!J$48,"▲","-")),2)</f>
        <v>7.61</v>
      </c>
    </row>
    <row r="20" spans="1:11" x14ac:dyDescent="0.15">
      <c r="A20" s="136" t="s">
        <v>43</v>
      </c>
      <c r="B20" s="136">
        <f>ROUND(VALUE(SUBSTITUTE(実質収支比率等に係る経年分析!F$47,"▲","-")),2)</f>
        <v>46.51</v>
      </c>
      <c r="C20" s="136">
        <f>ROUND(VALUE(SUBSTITUTE(実質収支比率等に係る経年分析!G$47,"▲","-")),2)</f>
        <v>46.7</v>
      </c>
      <c r="D20" s="136">
        <f>ROUND(VALUE(SUBSTITUTE(実質収支比率等に係る経年分析!H$47,"▲","-")),2)</f>
        <v>46.56</v>
      </c>
      <c r="E20" s="136">
        <f>ROUND(VALUE(SUBSTITUTE(実質収支比率等に係る経年分析!I$47,"▲","-")),2)</f>
        <v>48.26</v>
      </c>
      <c r="F20" s="136">
        <f>ROUND(VALUE(SUBSTITUTE(実質収支比率等に係る経年分析!J$47,"▲","-")),2)</f>
        <v>50.31</v>
      </c>
    </row>
    <row r="21" spans="1:11" x14ac:dyDescent="0.15">
      <c r="A21" s="136" t="s">
        <v>44</v>
      </c>
      <c r="B21" s="136">
        <f>IF(ISNUMBER(VALUE(SUBSTITUTE(実質収支比率等に係る経年分析!F$49,"▲","-"))),ROUND(VALUE(SUBSTITUTE(実質収支比率等に係る経年分析!F$49,"▲","-")),2),NA())</f>
        <v>7.77</v>
      </c>
      <c r="C21" s="136">
        <f>IF(ISNUMBER(VALUE(SUBSTITUTE(実質収支比率等に係る経年分析!G$49,"▲","-"))),ROUND(VALUE(SUBSTITUTE(実質収支比率等に係る経年分析!G$49,"▲","-")),2),NA())</f>
        <v>0.93</v>
      </c>
      <c r="D21" s="136">
        <f>IF(ISNUMBER(VALUE(SUBSTITUTE(実質収支比率等に係る経年分析!H$49,"▲","-"))),ROUND(VALUE(SUBSTITUTE(実質収支比率等に係る経年分析!H$49,"▲","-")),2),NA())</f>
        <v>4.08</v>
      </c>
      <c r="E21" s="136">
        <f>IF(ISNUMBER(VALUE(SUBSTITUTE(実質収支比率等に係る経年分析!I$49,"▲","-"))),ROUND(VALUE(SUBSTITUTE(実質収支比率等に係る経年分析!I$49,"▲","-")),2),NA())</f>
        <v>5.6</v>
      </c>
      <c r="F21" s="136">
        <f>IF(ISNUMBER(VALUE(SUBSTITUTE(実質収支比率等に係る経年分析!J$49,"▲","-"))),ROUND(VALUE(SUBSTITUTE(実質収支比率等に係る経年分析!J$49,"▲","-")),2),NA())</f>
        <v>-2.31</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市有林整備事業特別会計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紀和地区水道事業特別会計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x14ac:dyDescent="0.15">
      <c r="A31" s="137" t="str">
        <f>IF(連結実質赤字比率に係る赤字・黒字の構成分析!C$39="",NA(),連結実質赤字比率に係る赤字・黒字の構成分析!C$39)</f>
        <v>青年の家事業特別会計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x14ac:dyDescent="0.15">
      <c r="A32" s="137" t="str">
        <f>IF(連結実質赤字比率に係る赤字・黒字の構成分析!C$38="",NA(),連結実質赤字比率に係る赤字・黒字の構成分析!C$38)</f>
        <v>後期高齢者医療事業特別会計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0.05</v>
      </c>
    </row>
    <row r="33" spans="1:16" x14ac:dyDescent="0.15">
      <c r="A33" s="137" t="str">
        <f>IF(連結実質赤字比率に係る赤字・黒字の構成分析!C$37="",NA(),連結実質赤字比率に係る赤字・黒字の構成分析!C$37)</f>
        <v>紀和診療所事業特別会計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0.14000000000000001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7.0000000000000007E-2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0.06</v>
      </c>
    </row>
    <row r="34" spans="1:16" x14ac:dyDescent="0.15">
      <c r="A34" s="137" t="str">
        <f>IF(連結実質赤字比率に係る赤字・黒字の構成分析!C$36="",NA(),連結実質赤字比率に係る赤字・黒字の構成分析!C$36)</f>
        <v>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4.04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1.57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1.78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3.47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1.95</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2.82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3.33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1.25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2.14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2.08</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7.16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6.96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7.73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7.55</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1017</v>
      </c>
      <c r="E42" s="138"/>
      <c r="F42" s="138"/>
      <c r="G42" s="138">
        <f>'実質公債費比率（分子）の構造'!L$52</f>
        <v>1047</v>
      </c>
      <c r="H42" s="138"/>
      <c r="I42" s="138"/>
      <c r="J42" s="138">
        <f>'実質公債費比率（分子）の構造'!M$52</f>
        <v>1125</v>
      </c>
      <c r="K42" s="138"/>
      <c r="L42" s="138"/>
      <c r="M42" s="138">
        <f>'実質公債費比率（分子）の構造'!N$52</f>
        <v>1251</v>
      </c>
      <c r="N42" s="138"/>
      <c r="O42" s="138"/>
      <c r="P42" s="138">
        <f>'実質公債費比率（分子）の構造'!O$52</f>
        <v>1336</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82</v>
      </c>
      <c r="C45" s="138"/>
      <c r="D45" s="138"/>
      <c r="E45" s="138">
        <f>'実質公債費比率（分子）の構造'!L$49</f>
        <v>79</v>
      </c>
      <c r="F45" s="138"/>
      <c r="G45" s="138"/>
      <c r="H45" s="138">
        <f>'実質公債費比率（分子）の構造'!M$49</f>
        <v>94</v>
      </c>
      <c r="I45" s="138"/>
      <c r="J45" s="138"/>
      <c r="K45" s="138">
        <f>'実質公債費比率（分子）の構造'!N$49</f>
        <v>103</v>
      </c>
      <c r="L45" s="138"/>
      <c r="M45" s="138"/>
      <c r="N45" s="138">
        <f>'実質公債費比率（分子）の構造'!O$49</f>
        <v>101</v>
      </c>
      <c r="O45" s="138"/>
      <c r="P45" s="138"/>
    </row>
    <row r="46" spans="1:16" x14ac:dyDescent="0.15">
      <c r="A46" s="138" t="s">
        <v>55</v>
      </c>
      <c r="B46" s="138">
        <f>'実質公債費比率（分子）の構造'!K$48</f>
        <v>95</v>
      </c>
      <c r="C46" s="138"/>
      <c r="D46" s="138"/>
      <c r="E46" s="138">
        <f>'実質公債費比率（分子）の構造'!L$48</f>
        <v>72</v>
      </c>
      <c r="F46" s="138"/>
      <c r="G46" s="138"/>
      <c r="H46" s="138">
        <f>'実質公債費比率（分子）の構造'!M$48</f>
        <v>122</v>
      </c>
      <c r="I46" s="138"/>
      <c r="J46" s="138"/>
      <c r="K46" s="138">
        <f>'実質公債費比率（分子）の構造'!N$48</f>
        <v>177</v>
      </c>
      <c r="L46" s="138"/>
      <c r="M46" s="138"/>
      <c r="N46" s="138">
        <f>'実質公債費比率（分子）の構造'!O$48</f>
        <v>182</v>
      </c>
      <c r="O46" s="138"/>
      <c r="P46" s="138"/>
    </row>
    <row r="47" spans="1:16" x14ac:dyDescent="0.15">
      <c r="A47" s="138" t="s">
        <v>56</v>
      </c>
      <c r="B47" s="138">
        <f>'実質公債費比率（分子）の構造'!K$47</f>
        <v>8</v>
      </c>
      <c r="C47" s="138"/>
      <c r="D47" s="138"/>
      <c r="E47" s="138">
        <f>'実質公債費比率（分子）の構造'!L$47</f>
        <v>9</v>
      </c>
      <c r="F47" s="138"/>
      <c r="G47" s="138"/>
      <c r="H47" s="138">
        <f>'実質公債費比率（分子）の構造'!M$47</f>
        <v>9</v>
      </c>
      <c r="I47" s="138"/>
      <c r="J47" s="138"/>
      <c r="K47" s="138">
        <f>'実質公債費比率（分子）の構造'!N$47</f>
        <v>10</v>
      </c>
      <c r="L47" s="138"/>
      <c r="M47" s="138"/>
      <c r="N47" s="138">
        <f>'実質公債費比率（分子）の構造'!O$47</f>
        <v>10</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1094</v>
      </c>
      <c r="C49" s="138"/>
      <c r="D49" s="138"/>
      <c r="E49" s="138">
        <f>'実質公債費比率（分子）の構造'!L$45</f>
        <v>1081</v>
      </c>
      <c r="F49" s="138"/>
      <c r="G49" s="138"/>
      <c r="H49" s="138">
        <f>'実質公債費比率（分子）の構造'!M$45</f>
        <v>1091</v>
      </c>
      <c r="I49" s="138"/>
      <c r="J49" s="138"/>
      <c r="K49" s="138">
        <f>'実質公債費比率（分子）の構造'!N$45</f>
        <v>1174</v>
      </c>
      <c r="L49" s="138"/>
      <c r="M49" s="138"/>
      <c r="N49" s="138">
        <f>'実質公債費比率（分子）の構造'!O$45</f>
        <v>1267</v>
      </c>
      <c r="O49" s="138"/>
      <c r="P49" s="138"/>
    </row>
    <row r="50" spans="1:16" x14ac:dyDescent="0.15">
      <c r="A50" s="138" t="s">
        <v>59</v>
      </c>
      <c r="B50" s="138" t="e">
        <f>NA()</f>
        <v>#N/A</v>
      </c>
      <c r="C50" s="138">
        <f>IF(ISNUMBER('実質公債費比率（分子）の構造'!K$53),'実質公債費比率（分子）の構造'!K$53,NA())</f>
        <v>262</v>
      </c>
      <c r="D50" s="138" t="e">
        <f>NA()</f>
        <v>#N/A</v>
      </c>
      <c r="E50" s="138" t="e">
        <f>NA()</f>
        <v>#N/A</v>
      </c>
      <c r="F50" s="138">
        <f>IF(ISNUMBER('実質公債費比率（分子）の構造'!L$53),'実質公債費比率（分子）の構造'!L$53,NA())</f>
        <v>194</v>
      </c>
      <c r="G50" s="138" t="e">
        <f>NA()</f>
        <v>#N/A</v>
      </c>
      <c r="H50" s="138" t="e">
        <f>NA()</f>
        <v>#N/A</v>
      </c>
      <c r="I50" s="138">
        <f>IF(ISNUMBER('実質公債費比率（分子）の構造'!M$53),'実質公債費比率（分子）の構造'!M$53,NA())</f>
        <v>191</v>
      </c>
      <c r="J50" s="138" t="e">
        <f>NA()</f>
        <v>#N/A</v>
      </c>
      <c r="K50" s="138" t="e">
        <f>NA()</f>
        <v>#N/A</v>
      </c>
      <c r="L50" s="138">
        <f>IF(ISNUMBER('実質公債費比率（分子）の構造'!N$53),'実質公債費比率（分子）の構造'!N$53,NA())</f>
        <v>213</v>
      </c>
      <c r="M50" s="138" t="e">
        <f>NA()</f>
        <v>#N/A</v>
      </c>
      <c r="N50" s="138" t="e">
        <f>NA()</f>
        <v>#N/A</v>
      </c>
      <c r="O50" s="138">
        <f>IF(ISNUMBER('実質公債費比率（分子）の構造'!O$53),'実質公債費比率（分子）の構造'!O$53,NA())</f>
        <v>224</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11841</v>
      </c>
      <c r="E56" s="137"/>
      <c r="F56" s="137"/>
      <c r="G56" s="137">
        <f>'将来負担比率（分子）の構造'!J$52</f>
        <v>12765</v>
      </c>
      <c r="H56" s="137"/>
      <c r="I56" s="137"/>
      <c r="J56" s="137">
        <f>'将来負担比率（分子）の構造'!K$52</f>
        <v>13217</v>
      </c>
      <c r="K56" s="137"/>
      <c r="L56" s="137"/>
      <c r="M56" s="137">
        <f>'将来負担比率（分子）の構造'!L$52</f>
        <v>14028</v>
      </c>
      <c r="N56" s="137"/>
      <c r="O56" s="137"/>
      <c r="P56" s="137">
        <f>'将来負担比率（分子）の構造'!M$52</f>
        <v>13799</v>
      </c>
    </row>
    <row r="57" spans="1:16" x14ac:dyDescent="0.15">
      <c r="A57" s="137" t="s">
        <v>36</v>
      </c>
      <c r="B57" s="137"/>
      <c r="C57" s="137"/>
      <c r="D57" s="137">
        <f>'将来負担比率（分子）の構造'!I$51</f>
        <v>34</v>
      </c>
      <c r="E57" s="137"/>
      <c r="F57" s="137"/>
      <c r="G57" s="137">
        <f>'将来負担比率（分子）の構造'!J$51</f>
        <v>31</v>
      </c>
      <c r="H57" s="137"/>
      <c r="I57" s="137"/>
      <c r="J57" s="137">
        <f>'将来負担比率（分子）の構造'!K$51</f>
        <v>28</v>
      </c>
      <c r="K57" s="137"/>
      <c r="L57" s="137"/>
      <c r="M57" s="137">
        <f>'将来負担比率（分子）の構造'!L$51</f>
        <v>66</v>
      </c>
      <c r="N57" s="137"/>
      <c r="O57" s="137"/>
      <c r="P57" s="137">
        <f>'将来負担比率（分子）の構造'!M$51</f>
        <v>194</v>
      </c>
    </row>
    <row r="58" spans="1:16" x14ac:dyDescent="0.15">
      <c r="A58" s="137" t="s">
        <v>35</v>
      </c>
      <c r="B58" s="137"/>
      <c r="C58" s="137"/>
      <c r="D58" s="137">
        <f>'将来負担比率（分子）の構造'!I$50</f>
        <v>4203</v>
      </c>
      <c r="E58" s="137"/>
      <c r="F58" s="137"/>
      <c r="G58" s="137">
        <f>'将来負担比率（分子）の構造'!J$50</f>
        <v>4473</v>
      </c>
      <c r="H58" s="137"/>
      <c r="I58" s="137"/>
      <c r="J58" s="137">
        <f>'将来負担比率（分子）の構造'!K$50</f>
        <v>4458</v>
      </c>
      <c r="K58" s="137"/>
      <c r="L58" s="137"/>
      <c r="M58" s="137">
        <f>'将来負担比率（分子）の構造'!L$50</f>
        <v>4596</v>
      </c>
      <c r="N58" s="137"/>
      <c r="O58" s="137"/>
      <c r="P58" s="137">
        <f>'将来負担比率（分子）の構造'!M$50</f>
        <v>5268</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2653</v>
      </c>
      <c r="C62" s="137"/>
      <c r="D62" s="137"/>
      <c r="E62" s="137">
        <f>'将来負担比率（分子）の構造'!J$45</f>
        <v>2504</v>
      </c>
      <c r="F62" s="137"/>
      <c r="G62" s="137"/>
      <c r="H62" s="137">
        <f>'将来負担比率（分子）の構造'!K$45</f>
        <v>2389</v>
      </c>
      <c r="I62" s="137"/>
      <c r="J62" s="137"/>
      <c r="K62" s="137">
        <f>'将来負担比率（分子）の構造'!L$45</f>
        <v>2389</v>
      </c>
      <c r="L62" s="137"/>
      <c r="M62" s="137"/>
      <c r="N62" s="137">
        <f>'将来負担比率（分子）の構造'!M$45</f>
        <v>2394</v>
      </c>
      <c r="O62" s="137"/>
      <c r="P62" s="137"/>
    </row>
    <row r="63" spans="1:16" x14ac:dyDescent="0.15">
      <c r="A63" s="137" t="s">
        <v>28</v>
      </c>
      <c r="B63" s="137">
        <f>'将来負担比率（分子）の構造'!I$44</f>
        <v>772</v>
      </c>
      <c r="C63" s="137"/>
      <c r="D63" s="137"/>
      <c r="E63" s="137">
        <f>'将来負担比率（分子）の構造'!J$44</f>
        <v>827</v>
      </c>
      <c r="F63" s="137"/>
      <c r="G63" s="137"/>
      <c r="H63" s="137">
        <f>'将来負担比率（分子）の構造'!K$44</f>
        <v>927</v>
      </c>
      <c r="I63" s="137"/>
      <c r="J63" s="137"/>
      <c r="K63" s="137">
        <f>'将来負担比率（分子）の構造'!L$44</f>
        <v>1139</v>
      </c>
      <c r="L63" s="137"/>
      <c r="M63" s="137"/>
      <c r="N63" s="137">
        <f>'将来負担比率（分子）の構造'!M$44</f>
        <v>1096</v>
      </c>
      <c r="O63" s="137"/>
      <c r="P63" s="137"/>
    </row>
    <row r="64" spans="1:16" x14ac:dyDescent="0.15">
      <c r="A64" s="137" t="s">
        <v>27</v>
      </c>
      <c r="B64" s="137">
        <f>'将来負担比率（分子）の構造'!I$43</f>
        <v>1184</v>
      </c>
      <c r="C64" s="137"/>
      <c r="D64" s="137"/>
      <c r="E64" s="137">
        <f>'将来負担比率（分子）の構造'!J$43</f>
        <v>1080</v>
      </c>
      <c r="F64" s="137"/>
      <c r="G64" s="137"/>
      <c r="H64" s="137">
        <f>'将来負担比率（分子）の構造'!K$43</f>
        <v>999</v>
      </c>
      <c r="I64" s="137"/>
      <c r="J64" s="137"/>
      <c r="K64" s="137">
        <f>'将来負担比率（分子）の構造'!L$43</f>
        <v>1116</v>
      </c>
      <c r="L64" s="137"/>
      <c r="M64" s="137"/>
      <c r="N64" s="137">
        <f>'将来負担比率（分子）の構造'!M$43</f>
        <v>1362</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13282</v>
      </c>
      <c r="C66" s="137"/>
      <c r="D66" s="137"/>
      <c r="E66" s="137">
        <f>'将来負担比率（分子）の構造'!J$41</f>
        <v>13488</v>
      </c>
      <c r="F66" s="137"/>
      <c r="G66" s="137"/>
      <c r="H66" s="137">
        <f>'将来負担比率（分子）の構造'!K$41</f>
        <v>13226</v>
      </c>
      <c r="I66" s="137"/>
      <c r="J66" s="137"/>
      <c r="K66" s="137">
        <f>'将来負担比率（分子）の構造'!L$41</f>
        <v>13694</v>
      </c>
      <c r="L66" s="137"/>
      <c r="M66" s="137"/>
      <c r="N66" s="137">
        <f>'将来負担比率（分子）の構造'!M$41</f>
        <v>13845</v>
      </c>
      <c r="O66" s="137"/>
      <c r="P66" s="137"/>
    </row>
    <row r="67" spans="1:16" x14ac:dyDescent="0.15">
      <c r="A67" s="137" t="s">
        <v>63</v>
      </c>
      <c r="B67" s="137" t="e">
        <f>NA()</f>
        <v>#N/A</v>
      </c>
      <c r="C67" s="137">
        <f>IF(ISNUMBER('将来負担比率（分子）の構造'!I$53), IF('将来負担比率（分子）の構造'!I$53 &lt; 0, 0, '将来負担比率（分子）の構造'!I$53), NA())</f>
        <v>1813</v>
      </c>
      <c r="D67" s="137" t="e">
        <f>NA()</f>
        <v>#N/A</v>
      </c>
      <c r="E67" s="137" t="e">
        <f>NA()</f>
        <v>#N/A</v>
      </c>
      <c r="F67" s="137">
        <f>IF(ISNUMBER('将来負担比率（分子）の構造'!J$53), IF('将来負担比率（分子）の構造'!J$53 &lt; 0, 0, '将来負担比率（分子）の構造'!J$53), NA())</f>
        <v>629</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2018-04-11T09:14:56Z</cp:lastPrinted>
  <dcterms:created xsi:type="dcterms:W3CDTF">2018-01-24T05:21:12Z</dcterms:created>
  <dcterms:modified xsi:type="dcterms:W3CDTF">2018-10-30T00:19:51Z</dcterms:modified>
</cp:coreProperties>
</file>