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I10" i="4"/>
  <c r="B10" i="4"/>
  <c r="I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<sst xmlns="http://schemas.openxmlformats.org/spreadsheetml/2006/main" count="251" uniqueCount="126">
  <si>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</si>
  <si>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</si>
  <si>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</si>
  <si>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</si>
  <si>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</si>
  <si>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</si>
  <si>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</si>
  <si>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</si>
  <si>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</si>
  <si>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</si>
  <si>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</si>
  <si>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</si>
  <si>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</si>
  <si>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</si>
  <si>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</si>
  <si>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</si>
  <si>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</si>
  <si>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</si>
  <si>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</si>
  <si>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</si>
  <si>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</si>
  <si>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</si>
  <si>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</si>
  <si>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</si>
  <si>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</si>
  <si>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</si>
  <si>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</si>
  <si>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</si>
  <si>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</si>
  <si>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</si>
  <si>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</si>
  <si>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</si>
  <si>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</si>
  <si>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</si>
  <si>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</si>
  <si>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</si>
  <si>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</si>
  <si>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</si>
  <si>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</si>
  <si>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</si>
  <si>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</si>
  <si>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</si>
  <si>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</si>
  <si>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</si>
  <si>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</si>
  <si>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</si>
  <si>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</si>
  <si>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</si>
  <si>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</si>
  <si>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</si>
  <si>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</si>
  <si>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</si>
  <si>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</si>
  <si>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</si>
  <si>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</si>
  <si>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</si>
  <si>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</si>
  <si>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</si>
  <si>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</si>
  <si>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</si>
  <si>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</si>
  <si>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</si>
  <si>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</si>
  <si>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</si>
  <si>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</si>
  <si>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</si>
  <si>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</si>
  <si>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</si>
  <si>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</si>
  <si>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</si>
  <si>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</si>
  <si>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</si>
  <si>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</si>
  <si>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</si>
  <si>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</si>
  <si>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</si>
  <si>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</si>
  <si>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</si>
  <si>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</si>
  <si>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</si>
  <si>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</si>
  <si>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</si>
  <si>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</si>
  <si>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</si>
  <si>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</si>
  <si>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</si>
  <si>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</si>
  <si>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</si>
  <si>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</si>
  <si>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</si>
  <si>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</si>
  <si>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</si>
  <si>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</si>
  <si>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</si>
  <si>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</si>
  <si>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</si>
  <si>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</si>
  <si>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</si>
  <si>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</si>
  <si>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</si>
  <si>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</si>
  <si>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</si>
  <si>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</si>
  <si>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</si>
  <si>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</si>
  <si>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</si>
  <si>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</si>
  <si>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</si>
  <si>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</si>
  <si>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</si>
  <si>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南伊勢町</t>
  </si>
  <si>
    <t>法非適用</t>
  </si>
  <si>
    <t>下水道事業</t>
  </si>
  <si>
    <t>特定地域生活排水処理</t>
  </si>
  <si>
    <t>K2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</si>
  <si>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</si>
  <si>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</si>
  <si>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</si>
  <si>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</si>
  <si>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</si>
  <si>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</si>
  <si>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</si>
  <si>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現時点では、特に問題はないが、今後は浄化槽の老朽化に伴う改修等が発生することが予測される。</t>
    <rPh sb="0" eb="3">
      <t>ゲンジテン</t>
    </rPh>
    <rPh sb="6" eb="7">
      <t>トク</t>
    </rPh>
    <rPh sb="8" eb="10">
      <t>モンダイ</t>
    </rPh>
    <rPh sb="15" eb="17">
      <t>コンゴ</t>
    </rPh>
    <rPh sb="18" eb="20">
      <t>ジョウカ</t>
    </rPh>
    <rPh sb="20" eb="21">
      <t>ソウ</t>
    </rPh>
    <rPh sb="22" eb="25">
      <t>ロウキュウカ</t>
    </rPh>
    <rPh sb="26" eb="27">
      <t>トモナ</t>
    </rPh>
    <rPh sb="28" eb="30">
      <t>カイシュウ</t>
    </rPh>
    <rPh sb="30" eb="31">
      <t>トウ</t>
    </rPh>
    <rPh sb="32" eb="34">
      <t>ハッセイ</t>
    </rPh>
    <rPh sb="39" eb="41">
      <t>ヨソク</t>
    </rPh>
    <phoneticPr fontId="4"/>
  </si>
  <si>
    <t>非設置</t>
    <rPh sb="0" eb="1">
      <t>ヒ</t>
    </rPh>
    <rPh sb="1" eb="3">
      <t>セッチ</t>
    </rPh>
    <phoneticPr fontId="4"/>
  </si>
  <si>
    <t>水洗化率については、少数ではあるが増加しているが、類似団体と比べ低い値となっているため、浄化槽の加入促進を進めていかなければならない。</t>
    <rPh sb="0" eb="3">
      <t>スイセンカ</t>
    </rPh>
    <rPh sb="3" eb="4">
      <t>リツ</t>
    </rPh>
    <rPh sb="10" eb="12">
      <t>ショウスウ</t>
    </rPh>
    <rPh sb="17" eb="19">
      <t>ゾウカ</t>
    </rPh>
    <rPh sb="25" eb="27">
      <t>ルイジ</t>
    </rPh>
    <rPh sb="27" eb="29">
      <t>ダンタイ</t>
    </rPh>
    <rPh sb="30" eb="31">
      <t>クラ</t>
    </rPh>
    <rPh sb="32" eb="33">
      <t>ヒク</t>
    </rPh>
    <rPh sb="34" eb="35">
      <t>アタイ</t>
    </rPh>
    <rPh sb="44" eb="46">
      <t>ジョウカ</t>
    </rPh>
    <rPh sb="46" eb="47">
      <t>ソウ</t>
    </rPh>
    <rPh sb="48" eb="50">
      <t>カニュウ</t>
    </rPh>
    <rPh sb="50" eb="52">
      <t>ソクシン</t>
    </rPh>
    <rPh sb="53" eb="54">
      <t>スス</t>
    </rPh>
    <phoneticPr fontId="4"/>
  </si>
  <si>
    <t>今後も市町村整備型浄化槽の設置を進めていく中で、県下トップの高齢化率と人口減少に伴い有収率も減少することが想定されるため、新たな浄化槽の設置が困難となり経費回収率の減少が予測される。</t>
    <rPh sb="0" eb="2">
      <t>コンゴ</t>
    </rPh>
    <rPh sb="3" eb="6">
      <t>シチョウソン</t>
    </rPh>
    <rPh sb="6" eb="8">
      <t>セイビ</t>
    </rPh>
    <rPh sb="8" eb="9">
      <t>カタ</t>
    </rPh>
    <rPh sb="9" eb="11">
      <t>ジョウカ</t>
    </rPh>
    <rPh sb="11" eb="12">
      <t>ソウ</t>
    </rPh>
    <rPh sb="13" eb="15">
      <t>セッチ</t>
    </rPh>
    <rPh sb="16" eb="17">
      <t>スス</t>
    </rPh>
    <rPh sb="21" eb="22">
      <t>ナカ</t>
    </rPh>
    <rPh sb="24" eb="26">
      <t>ケンカ</t>
    </rPh>
    <rPh sb="30" eb="33">
      <t>コウレイカ</t>
    </rPh>
    <rPh sb="33" eb="34">
      <t>リツ</t>
    </rPh>
    <rPh sb="35" eb="37">
      <t>ジンコウ</t>
    </rPh>
    <rPh sb="37" eb="39">
      <t>ゲンショウ</t>
    </rPh>
    <rPh sb="40" eb="41">
      <t>トモナ</t>
    </rPh>
    <rPh sb="42" eb="43">
      <t>ユウ</t>
    </rPh>
    <rPh sb="43" eb="44">
      <t>シュウ</t>
    </rPh>
    <rPh sb="44" eb="45">
      <t>リツ</t>
    </rPh>
    <rPh sb="46" eb="48">
      <t>ゲンショウ</t>
    </rPh>
    <rPh sb="53" eb="55">
      <t>ソウテイ</t>
    </rPh>
    <rPh sb="61" eb="62">
      <t>アラ</t>
    </rPh>
    <rPh sb="64" eb="66">
      <t>ジョウカ</t>
    </rPh>
    <rPh sb="66" eb="67">
      <t>ソウ</t>
    </rPh>
    <rPh sb="68" eb="70">
      <t>セッチ</t>
    </rPh>
    <rPh sb="71" eb="73">
      <t>コンナン</t>
    </rPh>
    <rPh sb="76" eb="78">
      <t>ケイヒ</t>
    </rPh>
    <rPh sb="78" eb="80">
      <t>カイシュウ</t>
    </rPh>
    <rPh sb="80" eb="81">
      <t>リツ</t>
    </rPh>
    <rPh sb="82" eb="84">
      <t>ゲンショウ</t>
    </rPh>
    <rPh sb="85" eb="87">
      <t>ヨソク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</si>
</sst>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6899456"/>
        <c:axId val="7690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76899456"/>
        <c:axId val="76901376"/>
      </c:lineChart>
      <c:dateAx>
        <c:axId val="76899456"/>
        <c:scaling>
          <c:orientation val="minMax"/>
        </c:scaling>
        <c:delete val="1"/>
        <c:axPos val="b"/>
        <c:numFmt formatCode="ge" sourceLinked="1"/>
        <c:majorTickMark val="none"/>
        <c:minorTickMark val="none"/>
        <c:tickLblPos val="none"/>
        <c:crossAx val="76901376"/>
        <c:crosses val="autoZero"/>
        <c:auto val="1"/>
        <c:lblOffset val="100"/>
        <c:baseTimeUnit val="years"/>
      </c:dateAx>
      <c:valAx>
        <c:axId val="7690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9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79.22</c:v>
                </c:pt>
                <c:pt idx="1">
                  <c:v>81.97</c:v>
                </c:pt>
                <c:pt idx="2">
                  <c:v>80.02</c:v>
                </c:pt>
                <c:pt idx="3">
                  <c:v>82.89</c:v>
                </c:pt>
                <c:pt idx="4">
                  <c:v>75</c:v>
                </c:pt>
              </c:numCache>
            </c:numRef>
          </c:val>
        </c:ser>
        <c:dLbls>
          <c:showLegendKey val="0"/>
          <c:showVal val="0"/>
          <c:showCatName val="0"/>
          <c:showSerName val="0"/>
          <c:showPercent val="0"/>
          <c:showBubbleSize val="0"/>
        </c:dLbls>
        <c:gapWidth val="150"/>
        <c:axId val="76808960"/>
        <c:axId val="7681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808960"/>
        <c:axId val="76810880"/>
      </c:lineChart>
      <c:dateAx>
        <c:axId val="76808960"/>
        <c:scaling>
          <c:orientation val="minMax"/>
        </c:scaling>
        <c:delete val="1"/>
        <c:axPos val="b"/>
        <c:numFmt formatCode="ge" sourceLinked="1"/>
        <c:majorTickMark val="none"/>
        <c:minorTickMark val="none"/>
        <c:tickLblPos val="none"/>
        <c:crossAx val="76810880"/>
        <c:crosses val="autoZero"/>
        <c:auto val="1"/>
        <c:lblOffset val="100"/>
        <c:baseTimeUnit val="years"/>
      </c:dateAx>
      <c:valAx>
        <c:axId val="7681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0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845440"/>
        <c:axId val="7684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845440"/>
        <c:axId val="76847360"/>
      </c:lineChart>
      <c:dateAx>
        <c:axId val="76845440"/>
        <c:scaling>
          <c:orientation val="minMax"/>
        </c:scaling>
        <c:delete val="1"/>
        <c:axPos val="b"/>
        <c:numFmt formatCode="ge" sourceLinked="1"/>
        <c:majorTickMark val="none"/>
        <c:minorTickMark val="none"/>
        <c:tickLblPos val="none"/>
        <c:crossAx val="76847360"/>
        <c:crosses val="autoZero"/>
        <c:auto val="1"/>
        <c:lblOffset val="100"/>
        <c:baseTimeUnit val="years"/>
      </c:dateAx>
      <c:valAx>
        <c:axId val="7684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4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348864"/>
        <c:axId val="7735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348864"/>
        <c:axId val="77350784"/>
      </c:lineChart>
      <c:dateAx>
        <c:axId val="77348864"/>
        <c:scaling>
          <c:orientation val="minMax"/>
        </c:scaling>
        <c:delete val="1"/>
        <c:axPos val="b"/>
        <c:numFmt formatCode="ge" sourceLinked="1"/>
        <c:majorTickMark val="none"/>
        <c:minorTickMark val="none"/>
        <c:tickLblPos val="none"/>
        <c:crossAx val="77350784"/>
        <c:crosses val="autoZero"/>
        <c:auto val="1"/>
        <c:lblOffset val="100"/>
        <c:baseTimeUnit val="years"/>
      </c:dateAx>
      <c:valAx>
        <c:axId val="7735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34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395456"/>
        <c:axId val="7739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395456"/>
        <c:axId val="77397376"/>
      </c:lineChart>
      <c:dateAx>
        <c:axId val="77395456"/>
        <c:scaling>
          <c:orientation val="minMax"/>
        </c:scaling>
        <c:delete val="1"/>
        <c:axPos val="b"/>
        <c:numFmt formatCode="ge" sourceLinked="1"/>
        <c:majorTickMark val="none"/>
        <c:minorTickMark val="none"/>
        <c:tickLblPos val="none"/>
        <c:crossAx val="77397376"/>
        <c:crosses val="autoZero"/>
        <c:auto val="1"/>
        <c:lblOffset val="100"/>
        <c:baseTimeUnit val="years"/>
      </c:dateAx>
      <c:valAx>
        <c:axId val="7739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39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152704"/>
        <c:axId val="8615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152704"/>
        <c:axId val="86154624"/>
      </c:lineChart>
      <c:dateAx>
        <c:axId val="86152704"/>
        <c:scaling>
          <c:orientation val="minMax"/>
        </c:scaling>
        <c:delete val="1"/>
        <c:axPos val="b"/>
        <c:numFmt formatCode="ge" sourceLinked="1"/>
        <c:majorTickMark val="none"/>
        <c:minorTickMark val="none"/>
        <c:tickLblPos val="none"/>
        <c:crossAx val="86154624"/>
        <c:crosses val="autoZero"/>
        <c:auto val="1"/>
        <c:lblOffset val="100"/>
        <c:baseTimeUnit val="years"/>
      </c:dateAx>
      <c:valAx>
        <c:axId val="8615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5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683.38</c:v>
                </c:pt>
                <c:pt idx="1">
                  <c:v>610.91999999999996</c:v>
                </c:pt>
                <c:pt idx="2">
                  <c:v>581.59</c:v>
                </c:pt>
                <c:pt idx="3">
                  <c:v>575.21</c:v>
                </c:pt>
                <c:pt idx="4">
                  <c:v>581.48</c:v>
                </c:pt>
              </c:numCache>
            </c:numRef>
          </c:val>
        </c:ser>
        <c:dLbls>
          <c:showLegendKey val="0"/>
          <c:showVal val="0"/>
          <c:showCatName val="0"/>
          <c:showSerName val="0"/>
          <c:showPercent val="0"/>
          <c:showBubbleSize val="0"/>
        </c:dLbls>
        <c:gapWidth val="150"/>
        <c:axId val="86451328"/>
        <c:axId val="8645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248.44</c:v>
                </c:pt>
              </c:numCache>
            </c:numRef>
          </c:val>
          <c:smooth val="0"/>
        </c:ser>
        <c:dLbls>
          <c:showLegendKey val="0"/>
          <c:showVal val="0"/>
          <c:showCatName val="0"/>
          <c:showSerName val="0"/>
          <c:showPercent val="0"/>
          <c:showBubbleSize val="0"/>
        </c:dLbls>
        <c:marker val="1"/>
        <c:smooth val="0"/>
        <c:axId val="86451328"/>
        <c:axId val="86453248"/>
      </c:lineChart>
      <c:dateAx>
        <c:axId val="86451328"/>
        <c:scaling>
          <c:orientation val="minMax"/>
        </c:scaling>
        <c:delete val="1"/>
        <c:axPos val="b"/>
        <c:numFmt formatCode="ge" sourceLinked="1"/>
        <c:majorTickMark val="none"/>
        <c:minorTickMark val="none"/>
        <c:tickLblPos val="none"/>
        <c:crossAx val="86453248"/>
        <c:crosses val="autoZero"/>
        <c:auto val="1"/>
        <c:lblOffset val="100"/>
        <c:baseTimeUnit val="years"/>
      </c:dateAx>
      <c:valAx>
        <c:axId val="8645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5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55.79</c:v>
                </c:pt>
                <c:pt idx="1">
                  <c:v>60.63</c:v>
                </c:pt>
                <c:pt idx="2">
                  <c:v>60.1</c:v>
                </c:pt>
                <c:pt idx="3">
                  <c:v>58.57</c:v>
                </c:pt>
                <c:pt idx="4">
                  <c:v>50.62</c:v>
                </c:pt>
              </c:numCache>
            </c:numRef>
          </c:val>
        </c:ser>
        <c:dLbls>
          <c:showLegendKey val="0"/>
          <c:showVal val="0"/>
          <c:showCatName val="0"/>
          <c:showSerName val="0"/>
          <c:showPercent val="0"/>
          <c:showBubbleSize val="0"/>
        </c:dLbls>
        <c:gapWidth val="150"/>
        <c:axId val="86465536"/>
        <c:axId val="8649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66.73</c:v>
                </c:pt>
              </c:numCache>
            </c:numRef>
          </c:val>
          <c:smooth val="0"/>
        </c:ser>
        <c:dLbls>
          <c:showLegendKey val="0"/>
          <c:showVal val="0"/>
          <c:showCatName val="0"/>
          <c:showSerName val="0"/>
          <c:showPercent val="0"/>
          <c:showBubbleSize val="0"/>
        </c:dLbls>
        <c:marker val="1"/>
        <c:smooth val="0"/>
        <c:axId val="86465536"/>
        <c:axId val="86496384"/>
      </c:lineChart>
      <c:dateAx>
        <c:axId val="86465536"/>
        <c:scaling>
          <c:orientation val="minMax"/>
        </c:scaling>
        <c:delete val="1"/>
        <c:axPos val="b"/>
        <c:numFmt formatCode="ge" sourceLinked="1"/>
        <c:majorTickMark val="none"/>
        <c:minorTickMark val="none"/>
        <c:tickLblPos val="none"/>
        <c:crossAx val="86496384"/>
        <c:crosses val="autoZero"/>
        <c:auto val="1"/>
        <c:lblOffset val="100"/>
        <c:baseTimeUnit val="years"/>
      </c:dateAx>
      <c:valAx>
        <c:axId val="8649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6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242.9</c:v>
                </c:pt>
                <c:pt idx="1">
                  <c:v>225.6</c:v>
                </c:pt>
                <c:pt idx="2">
                  <c:v>233.38</c:v>
                </c:pt>
                <c:pt idx="3">
                  <c:v>240.22</c:v>
                </c:pt>
                <c:pt idx="4">
                  <c:v>276.89</c:v>
                </c:pt>
              </c:numCache>
            </c:numRef>
          </c:val>
        </c:ser>
        <c:dLbls>
          <c:showLegendKey val="0"/>
          <c:showVal val="0"/>
          <c:showCatName val="0"/>
          <c:showSerName val="0"/>
          <c:showPercent val="0"/>
          <c:showBubbleSize val="0"/>
        </c:dLbls>
        <c:gapWidth val="150"/>
        <c:axId val="86198144"/>
        <c:axId val="8620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241.29</c:v>
                </c:pt>
              </c:numCache>
            </c:numRef>
          </c:val>
          <c:smooth val="0"/>
        </c:ser>
        <c:dLbls>
          <c:showLegendKey val="0"/>
          <c:showVal val="0"/>
          <c:showCatName val="0"/>
          <c:showSerName val="0"/>
          <c:showPercent val="0"/>
          <c:showBubbleSize val="0"/>
        </c:dLbls>
        <c:marker val="1"/>
        <c:smooth val="0"/>
        <c:axId val="86198144"/>
        <c:axId val="86208512"/>
      </c:lineChart>
      <c:dateAx>
        <c:axId val="86198144"/>
        <c:scaling>
          <c:orientation val="minMax"/>
        </c:scaling>
        <c:delete val="1"/>
        <c:axPos val="b"/>
        <c:numFmt formatCode="ge" sourceLinked="1"/>
        <c:majorTickMark val="none"/>
        <c:minorTickMark val="none"/>
        <c:tickLblPos val="none"/>
        <c:crossAx val="86208512"/>
        <c:crosses val="autoZero"/>
        <c:auto val="1"/>
        <c:lblOffset val="100"/>
        <c:baseTimeUnit val="years"/>
      </c:dateAx>
      <c:valAx>
        <c:axId val="8620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49.88</c:v>
                </c:pt>
                <c:pt idx="1">
                  <c:v>50</c:v>
                </c:pt>
                <c:pt idx="2">
                  <c:v>49.89</c:v>
                </c:pt>
                <c:pt idx="3">
                  <c:v>50.11</c:v>
                </c:pt>
                <c:pt idx="4">
                  <c:v>50.1</c:v>
                </c:pt>
              </c:numCache>
            </c:numRef>
          </c:val>
        </c:ser>
        <c:dLbls>
          <c:showLegendKey val="0"/>
          <c:showVal val="0"/>
          <c:showCatName val="0"/>
          <c:showSerName val="0"/>
          <c:showPercent val="0"/>
          <c:showBubbleSize val="0"/>
        </c:dLbls>
        <c:gapWidth val="150"/>
        <c:axId val="86222336"/>
        <c:axId val="8622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61.94</c:v>
                </c:pt>
              </c:numCache>
            </c:numRef>
          </c:val>
          <c:smooth val="0"/>
        </c:ser>
        <c:dLbls>
          <c:showLegendKey val="0"/>
          <c:showVal val="0"/>
          <c:showCatName val="0"/>
          <c:showSerName val="0"/>
          <c:showPercent val="0"/>
          <c:showBubbleSize val="0"/>
        </c:dLbls>
        <c:marker val="1"/>
        <c:smooth val="0"/>
        <c:axId val="86222336"/>
        <c:axId val="86224256"/>
      </c:lineChart>
      <c:dateAx>
        <c:axId val="86222336"/>
        <c:scaling>
          <c:orientation val="minMax"/>
        </c:scaling>
        <c:delete val="1"/>
        <c:axPos val="b"/>
        <c:numFmt formatCode="ge" sourceLinked="1"/>
        <c:majorTickMark val="none"/>
        <c:minorTickMark val="none"/>
        <c:tickLblPos val="none"/>
        <c:crossAx val="86224256"/>
        <c:crosses val="autoZero"/>
        <c:auto val="1"/>
        <c:lblOffset val="100"/>
        <c:baseTimeUnit val="years"/>
      </c:dateAx>
      <c:valAx>
        <c:axId val="8622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2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35.44</c:v>
                </c:pt>
                <c:pt idx="1">
                  <c:v>36.32</c:v>
                </c:pt>
                <c:pt idx="2">
                  <c:v>38.29</c:v>
                </c:pt>
                <c:pt idx="3">
                  <c:v>40.14</c:v>
                </c:pt>
                <c:pt idx="4">
                  <c:v>42.39</c:v>
                </c:pt>
              </c:numCache>
            </c:numRef>
          </c:val>
        </c:ser>
        <c:dLbls>
          <c:showLegendKey val="0"/>
          <c:showVal val="0"/>
          <c:showCatName val="0"/>
          <c:showSerName val="0"/>
          <c:showPercent val="0"/>
          <c:showBubbleSize val="0"/>
        </c:dLbls>
        <c:gapWidth val="150"/>
        <c:axId val="86267008"/>
        <c:axId val="8626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94.14</c:v>
                </c:pt>
              </c:numCache>
            </c:numRef>
          </c:val>
          <c:smooth val="0"/>
        </c:ser>
        <c:dLbls>
          <c:showLegendKey val="0"/>
          <c:showVal val="0"/>
          <c:showCatName val="0"/>
          <c:showSerName val="0"/>
          <c:showPercent val="0"/>
          <c:showBubbleSize val="0"/>
        </c:dLbls>
        <c:marker val="1"/>
        <c:smooth val="0"/>
        <c:axId val="86267008"/>
        <c:axId val="86268928"/>
      </c:lineChart>
      <c:dateAx>
        <c:axId val="86267008"/>
        <c:scaling>
          <c:orientation val="minMax"/>
        </c:scaling>
        <c:delete val="1"/>
        <c:axPos val="b"/>
        <c:numFmt formatCode="ge" sourceLinked="1"/>
        <c:majorTickMark val="none"/>
        <c:minorTickMark val="none"/>
        <c:tickLblPos val="none"/>
        <c:crossAx val="86268928"/>
        <c:crosses val="autoZero"/>
        <c:auto val="1"/>
        <c:lblOffset val="100"/>
        <c:baseTimeUnit val="years"/>
      </c:dateAx>
      <c:valAx>
        <c:axId val="8626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6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6"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三重県　南伊勢町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
        <v>123</v>
      </c>
      <c r="AE8" s="49"/>
      <c r="AF8" s="49"/>
      <c r="AG8" s="49"/>
      <c r="AH8" s="49"/>
      <c r="AI8" s="49"/>
      <c r="AJ8" s="49"/>
      <c r="AK8" s="4"/>
      <c r="AL8" s="50">
        <f>データ!S6</f>
        <v>13521</v>
      </c>
      <c r="AM8" s="50"/>
      <c r="AN8" s="50"/>
      <c r="AO8" s="50"/>
      <c r="AP8" s="50"/>
      <c r="AQ8" s="50"/>
      <c r="AR8" s="50"/>
      <c r="AS8" s="50"/>
      <c r="AT8" s="45">
        <f>データ!T6</f>
        <v>241.89</v>
      </c>
      <c r="AU8" s="45"/>
      <c r="AV8" s="45"/>
      <c r="AW8" s="45"/>
      <c r="AX8" s="45"/>
      <c r="AY8" s="45"/>
      <c r="AZ8" s="45"/>
      <c r="BA8" s="45"/>
      <c r="BB8" s="45">
        <f>データ!U6</f>
        <v>55.9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20.52</v>
      </c>
      <c r="Q10" s="45"/>
      <c r="R10" s="45"/>
      <c r="S10" s="45"/>
      <c r="T10" s="45"/>
      <c r="U10" s="45"/>
      <c r="V10" s="45"/>
      <c r="W10" s="45">
        <f>データ!Q6</f>
        <v>100</v>
      </c>
      <c r="X10" s="45"/>
      <c r="Y10" s="45"/>
      <c r="Z10" s="45"/>
      <c r="AA10" s="45"/>
      <c r="AB10" s="45"/>
      <c r="AC10" s="45"/>
      <c r="AD10" s="50">
        <f>データ!R6</f>
        <v>3348</v>
      </c>
      <c r="AE10" s="50"/>
      <c r="AF10" s="50"/>
      <c r="AG10" s="50"/>
      <c r="AH10" s="50"/>
      <c r="AI10" s="50"/>
      <c r="AJ10" s="50"/>
      <c r="AK10" s="2"/>
      <c r="AL10" s="50">
        <f>データ!V6</f>
        <v>2746</v>
      </c>
      <c r="AM10" s="50"/>
      <c r="AN10" s="50"/>
      <c r="AO10" s="50"/>
      <c r="AP10" s="50"/>
      <c r="AQ10" s="50"/>
      <c r="AR10" s="50"/>
      <c r="AS10" s="50"/>
      <c r="AT10" s="45">
        <f>データ!W6</f>
        <v>46.26</v>
      </c>
      <c r="AU10" s="45"/>
      <c r="AV10" s="45"/>
      <c r="AW10" s="45"/>
      <c r="AX10" s="45"/>
      <c r="AY10" s="45"/>
      <c r="AZ10" s="45"/>
      <c r="BA10" s="45"/>
      <c r="BB10" s="45">
        <f>データ!X6</f>
        <v>59.36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244724</v>
      </c>
      <c r="D6" s="33">
        <f t="shared" si="3"/>
        <v>47</v>
      </c>
      <c r="E6" s="33">
        <f t="shared" si="3"/>
        <v>18</v>
      </c>
      <c r="F6" s="33">
        <f t="shared" si="3"/>
        <v>0</v>
      </c>
      <c r="G6" s="33">
        <f t="shared" si="3"/>
        <v>0</v>
      </c>
      <c r="H6" s="33" t="str">
        <f t="shared" si="3"/>
        <v>三重県　南伊勢町</v>
      </c>
      <c r="I6" s="33" t="str">
        <f t="shared" si="3"/>
        <v>法非適用</v>
      </c>
      <c r="J6" s="33" t="str">
        <f t="shared" si="3"/>
        <v>下水道事業</v>
      </c>
      <c r="K6" s="33" t="str">
        <f t="shared" si="3"/>
        <v>特定地域生活排水処理</v>
      </c>
      <c r="L6" s="33" t="str">
        <f t="shared" si="3"/>
        <v>K2</v>
      </c>
      <c r="M6" s="33">
        <f t="shared" si="3"/>
        <v>0</v>
      </c>
      <c r="N6" s="34" t="str">
        <f t="shared" si="3"/>
        <v>-</v>
      </c>
      <c r="O6" s="34" t="str">
        <f t="shared" si="3"/>
        <v>該当数値なし</v>
      </c>
      <c r="P6" s="34">
        <f t="shared" si="3"/>
        <v>20.52</v>
      </c>
      <c r="Q6" s="34">
        <f t="shared" si="3"/>
        <v>100</v>
      </c>
      <c r="R6" s="34">
        <f t="shared" si="3"/>
        <v>3348</v>
      </c>
      <c r="S6" s="34">
        <f t="shared" si="3"/>
        <v>13521</v>
      </c>
      <c r="T6" s="34">
        <f t="shared" si="3"/>
        <v>241.89</v>
      </c>
      <c r="U6" s="34">
        <f t="shared" si="3"/>
        <v>55.9</v>
      </c>
      <c r="V6" s="34">
        <f t="shared" si="3"/>
        <v>2746</v>
      </c>
      <c r="W6" s="34">
        <f t="shared" si="3"/>
        <v>46.26</v>
      </c>
      <c r="X6" s="34">
        <f t="shared" si="3"/>
        <v>59.36</v>
      </c>
      <c r="Y6" s="35">
        <f>IF(Y7="",NA(),Y7)</f>
        <v>79.22</v>
      </c>
      <c r="Z6" s="35">
        <f t="shared" ref="Z6:AH6" si="4">IF(Z7="",NA(),Z7)</f>
        <v>81.97</v>
      </c>
      <c r="AA6" s="35">
        <f t="shared" si="4"/>
        <v>80.02</v>
      </c>
      <c r="AB6" s="35">
        <f t="shared" si="4"/>
        <v>82.89</v>
      </c>
      <c r="AC6" s="35">
        <f t="shared" si="4"/>
        <v>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683.38</v>
      </c>
      <c r="BG6" s="35">
        <f t="shared" ref="BG6:BO6" si="7">IF(BG7="",NA(),BG7)</f>
        <v>610.91999999999996</v>
      </c>
      <c r="BH6" s="35">
        <f t="shared" si="7"/>
        <v>581.59</v>
      </c>
      <c r="BI6" s="35">
        <f t="shared" si="7"/>
        <v>575.21</v>
      </c>
      <c r="BJ6" s="35">
        <f t="shared" si="7"/>
        <v>581.48</v>
      </c>
      <c r="BK6" s="35">
        <f t="shared" si="7"/>
        <v>430.64</v>
      </c>
      <c r="BL6" s="35">
        <f t="shared" si="7"/>
        <v>446.63</v>
      </c>
      <c r="BM6" s="35">
        <f t="shared" si="7"/>
        <v>416.91</v>
      </c>
      <c r="BN6" s="35">
        <f t="shared" si="7"/>
        <v>392.19</v>
      </c>
      <c r="BO6" s="35">
        <f t="shared" si="7"/>
        <v>248.44</v>
      </c>
      <c r="BP6" s="34" t="str">
        <f>IF(BP7="","",IF(BP7="-","【-】","【"&amp;SUBSTITUTE(TEXT(BP7,"#,##0.00"),"-","△")&amp;"】"))</f>
        <v>【346.13】</v>
      </c>
      <c r="BQ6" s="35">
        <f>IF(BQ7="",NA(),BQ7)</f>
        <v>55.79</v>
      </c>
      <c r="BR6" s="35">
        <f t="shared" ref="BR6:BZ6" si="8">IF(BR7="",NA(),BR7)</f>
        <v>60.63</v>
      </c>
      <c r="BS6" s="35">
        <f t="shared" si="8"/>
        <v>60.1</v>
      </c>
      <c r="BT6" s="35">
        <f t="shared" si="8"/>
        <v>58.57</v>
      </c>
      <c r="BU6" s="35">
        <f t="shared" si="8"/>
        <v>50.62</v>
      </c>
      <c r="BV6" s="35">
        <f t="shared" si="8"/>
        <v>58.78</v>
      </c>
      <c r="BW6" s="35">
        <f t="shared" si="8"/>
        <v>58.53</v>
      </c>
      <c r="BX6" s="35">
        <f t="shared" si="8"/>
        <v>57.93</v>
      </c>
      <c r="BY6" s="35">
        <f t="shared" si="8"/>
        <v>57.03</v>
      </c>
      <c r="BZ6" s="35">
        <f t="shared" si="8"/>
        <v>66.73</v>
      </c>
      <c r="CA6" s="34" t="str">
        <f>IF(CA7="","",IF(CA7="-","【-】","【"&amp;SUBSTITUTE(TEXT(CA7,"#,##0.00"),"-","△")&amp;"】"))</f>
        <v>【59.83】</v>
      </c>
      <c r="CB6" s="35">
        <f>IF(CB7="",NA(),CB7)</f>
        <v>242.9</v>
      </c>
      <c r="CC6" s="35">
        <f t="shared" ref="CC6:CK6" si="9">IF(CC7="",NA(),CC7)</f>
        <v>225.6</v>
      </c>
      <c r="CD6" s="35">
        <f t="shared" si="9"/>
        <v>233.38</v>
      </c>
      <c r="CE6" s="35">
        <f t="shared" si="9"/>
        <v>240.22</v>
      </c>
      <c r="CF6" s="35">
        <f t="shared" si="9"/>
        <v>276.89</v>
      </c>
      <c r="CG6" s="35">
        <f t="shared" si="9"/>
        <v>257.02999999999997</v>
      </c>
      <c r="CH6" s="35">
        <f t="shared" si="9"/>
        <v>266.57</v>
      </c>
      <c r="CI6" s="35">
        <f t="shared" si="9"/>
        <v>276.93</v>
      </c>
      <c r="CJ6" s="35">
        <f t="shared" si="9"/>
        <v>283.73</v>
      </c>
      <c r="CK6" s="35">
        <f t="shared" si="9"/>
        <v>241.29</v>
      </c>
      <c r="CL6" s="34" t="str">
        <f>IF(CL7="","",IF(CL7="-","【-】","【"&amp;SUBSTITUTE(TEXT(CL7,"#,##0.00"),"-","△")&amp;"】"))</f>
        <v>【268.69】</v>
      </c>
      <c r="CM6" s="35">
        <f>IF(CM7="",NA(),CM7)</f>
        <v>49.88</v>
      </c>
      <c r="CN6" s="35">
        <f t="shared" ref="CN6:CV6" si="10">IF(CN7="",NA(),CN7)</f>
        <v>50</v>
      </c>
      <c r="CO6" s="35">
        <f t="shared" si="10"/>
        <v>49.89</v>
      </c>
      <c r="CP6" s="35">
        <f t="shared" si="10"/>
        <v>50.11</v>
      </c>
      <c r="CQ6" s="35">
        <f t="shared" si="10"/>
        <v>50.1</v>
      </c>
      <c r="CR6" s="35">
        <f t="shared" si="10"/>
        <v>61.93</v>
      </c>
      <c r="CS6" s="35">
        <f t="shared" si="10"/>
        <v>58.06</v>
      </c>
      <c r="CT6" s="35">
        <f t="shared" si="10"/>
        <v>59.08</v>
      </c>
      <c r="CU6" s="35">
        <f t="shared" si="10"/>
        <v>58.25</v>
      </c>
      <c r="CV6" s="35">
        <f t="shared" si="10"/>
        <v>61.94</v>
      </c>
      <c r="CW6" s="34" t="str">
        <f>IF(CW7="","",IF(CW7="-","【-】","【"&amp;SUBSTITUTE(TEXT(CW7,"#,##0.00"),"-","△")&amp;"】"))</f>
        <v>【61.71】</v>
      </c>
      <c r="CX6" s="35">
        <f>IF(CX7="",NA(),CX7)</f>
        <v>35.44</v>
      </c>
      <c r="CY6" s="35">
        <f t="shared" ref="CY6:DG6" si="11">IF(CY7="",NA(),CY7)</f>
        <v>36.32</v>
      </c>
      <c r="CZ6" s="35">
        <f t="shared" si="11"/>
        <v>38.29</v>
      </c>
      <c r="DA6" s="35">
        <f t="shared" si="11"/>
        <v>40.14</v>
      </c>
      <c r="DB6" s="35">
        <f t="shared" si="11"/>
        <v>42.39</v>
      </c>
      <c r="DC6" s="35">
        <f t="shared" si="11"/>
        <v>77.25</v>
      </c>
      <c r="DD6" s="35">
        <f t="shared" si="11"/>
        <v>75.790000000000006</v>
      </c>
      <c r="DE6" s="35">
        <f t="shared" si="11"/>
        <v>77.12</v>
      </c>
      <c r="DF6" s="35">
        <f t="shared" si="11"/>
        <v>68.150000000000006</v>
      </c>
      <c r="DG6" s="35">
        <f t="shared" si="11"/>
        <v>94.14</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244724</v>
      </c>
      <c r="D7" s="37">
        <v>47</v>
      </c>
      <c r="E7" s="37">
        <v>18</v>
      </c>
      <c r="F7" s="37">
        <v>0</v>
      </c>
      <c r="G7" s="37">
        <v>0</v>
      </c>
      <c r="H7" s="37" t="s">
        <v>110</v>
      </c>
      <c r="I7" s="37" t="s">
        <v>111</v>
      </c>
      <c r="J7" s="37" t="s">
        <v>112</v>
      </c>
      <c r="K7" s="37" t="s">
        <v>113</v>
      </c>
      <c r="L7" s="37" t="s">
        <v>114</v>
      </c>
      <c r="M7" s="37"/>
      <c r="N7" s="38" t="s">
        <v>115</v>
      </c>
      <c r="O7" s="38" t="s">
        <v>116</v>
      </c>
      <c r="P7" s="38">
        <v>20.52</v>
      </c>
      <c r="Q7" s="38">
        <v>100</v>
      </c>
      <c r="R7" s="38">
        <v>3348</v>
      </c>
      <c r="S7" s="38">
        <v>13521</v>
      </c>
      <c r="T7" s="38">
        <v>241.89</v>
      </c>
      <c r="U7" s="38">
        <v>55.9</v>
      </c>
      <c r="V7" s="38">
        <v>2746</v>
      </c>
      <c r="W7" s="38">
        <v>46.26</v>
      </c>
      <c r="X7" s="38">
        <v>59.36</v>
      </c>
      <c r="Y7" s="38">
        <v>79.22</v>
      </c>
      <c r="Z7" s="38">
        <v>81.97</v>
      </c>
      <c r="AA7" s="38">
        <v>80.02</v>
      </c>
      <c r="AB7" s="38">
        <v>82.89</v>
      </c>
      <c r="AC7" s="38">
        <v>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683.38</v>
      </c>
      <c r="BG7" s="38">
        <v>610.91999999999996</v>
      </c>
      <c r="BH7" s="38">
        <v>581.59</v>
      </c>
      <c r="BI7" s="38">
        <v>575.21</v>
      </c>
      <c r="BJ7" s="38">
        <v>581.48</v>
      </c>
      <c r="BK7" s="38">
        <v>430.64</v>
      </c>
      <c r="BL7" s="38">
        <v>446.63</v>
      </c>
      <c r="BM7" s="38">
        <v>416.91</v>
      </c>
      <c r="BN7" s="38">
        <v>392.19</v>
      </c>
      <c r="BO7" s="38">
        <v>248.44</v>
      </c>
      <c r="BP7" s="38">
        <v>346.13</v>
      </c>
      <c r="BQ7" s="38">
        <v>55.79</v>
      </c>
      <c r="BR7" s="38">
        <v>60.63</v>
      </c>
      <c r="BS7" s="38">
        <v>60.1</v>
      </c>
      <c r="BT7" s="38">
        <v>58.57</v>
      </c>
      <c r="BU7" s="38">
        <v>50.62</v>
      </c>
      <c r="BV7" s="38">
        <v>58.78</v>
      </c>
      <c r="BW7" s="38">
        <v>58.53</v>
      </c>
      <c r="BX7" s="38">
        <v>57.93</v>
      </c>
      <c r="BY7" s="38">
        <v>57.03</v>
      </c>
      <c r="BZ7" s="38">
        <v>66.73</v>
      </c>
      <c r="CA7" s="38">
        <v>59.83</v>
      </c>
      <c r="CB7" s="38">
        <v>242.9</v>
      </c>
      <c r="CC7" s="38">
        <v>225.6</v>
      </c>
      <c r="CD7" s="38">
        <v>233.38</v>
      </c>
      <c r="CE7" s="38">
        <v>240.22</v>
      </c>
      <c r="CF7" s="38">
        <v>276.89</v>
      </c>
      <c r="CG7" s="38">
        <v>257.02999999999997</v>
      </c>
      <c r="CH7" s="38">
        <v>266.57</v>
      </c>
      <c r="CI7" s="38">
        <v>276.93</v>
      </c>
      <c r="CJ7" s="38">
        <v>283.73</v>
      </c>
      <c r="CK7" s="38">
        <v>241.29</v>
      </c>
      <c r="CL7" s="38">
        <v>268.69</v>
      </c>
      <c r="CM7" s="38">
        <v>49.88</v>
      </c>
      <c r="CN7" s="38">
        <v>50</v>
      </c>
      <c r="CO7" s="38">
        <v>49.89</v>
      </c>
      <c r="CP7" s="38">
        <v>50.11</v>
      </c>
      <c r="CQ7" s="38">
        <v>50.1</v>
      </c>
      <c r="CR7" s="38">
        <v>61.93</v>
      </c>
      <c r="CS7" s="38">
        <v>58.06</v>
      </c>
      <c r="CT7" s="38">
        <v>59.08</v>
      </c>
      <c r="CU7" s="38">
        <v>58.25</v>
      </c>
      <c r="CV7" s="38">
        <v>61.94</v>
      </c>
      <c r="CW7" s="38">
        <v>61.71</v>
      </c>
      <c r="CX7" s="38">
        <v>35.44</v>
      </c>
      <c r="CY7" s="38">
        <v>36.32</v>
      </c>
      <c r="CZ7" s="38">
        <v>38.29</v>
      </c>
      <c r="DA7" s="38">
        <v>40.14</v>
      </c>
      <c r="DB7" s="38">
        <v>42.39</v>
      </c>
      <c r="DC7" s="38">
        <v>77.25</v>
      </c>
      <c r="DD7" s="38">
        <v>75.790000000000006</v>
      </c>
      <c r="DE7" s="38">
        <v>77.12</v>
      </c>
      <c r="DF7" s="38">
        <v>68.150000000000006</v>
      </c>
      <c r="DG7" s="38">
        <v>94.14</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cp:lastModifiedBy>
  <cp:lastPrinted>2018-02-19T01:38:55Z</cp:lastPrinted>
  <dcterms:created xsi:type="dcterms:W3CDTF">2017-12-25T02:40:56Z</dcterms:created>
  <dcterms:modified xsi:type="dcterms:W3CDTF">2018-02-19T01:38:59Z</dcterms:modified>
</cp:coreProperties>
</file>