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defaultThemeVersion="124226"/>
  <mc:AlternateContent xmlns:mc="http://schemas.openxmlformats.org/markup-compatibility/2006">
    <mc:Choice Requires="x15">
      <x15ac:absPath xmlns:x15ac="http://schemas.microsoft.com/office/spreadsheetml/2010/11/ac" url="K:\上下水道課\決算統計\H28決算統計\経営比較分析\"/>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G86" i="4"/>
  <c r="F86" i="4"/>
  <c r="E86" i="4"/>
  <c r="AL10" i="4"/>
  <c r="W10" i="4"/>
  <c r="I10" i="4"/>
  <c r="B10" i="4"/>
  <c r="BB8" i="4"/>
  <c r="AL8" i="4"/>
  <c r="P8" i="4"/>
  <c r="B8" i="4"/>
  <c r="C10" i="5" l="1"/>
  <c r="D10" i="5"/>
  <c r="E10" i="5"/>
  <c r="B10" i="5"/>
</calcChain>
</file>

<file path=xl/sharedStrings.xml><?xml version="1.0" encoding="utf-8"?>
<sst xmlns="http://schemas.openxmlformats.org/spreadsheetml/2006/main" count="239" uniqueCount="123">
  <si>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</si>
  <si>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</si>
  <si>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</si>
  <si>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</si>
  <si>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</si>
  <si>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</si>
  <si>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</si>
  <si>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</si>
  <si>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</si>
  <si>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</si>
  <si>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</si>
  <si>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</si>
  <si>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</si>
  <si>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</si>
  <si>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</si>
  <si>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</si>
  <si>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</si>
  <si>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</si>
  <si>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</si>
  <si>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</si>
  <si>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</si>
  <si>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</si>
  <si>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</si>
  <si>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</si>
  <si>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</si>
  <si>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</si>
  <si>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</si>
  <si>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</si>
  <si>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</si>
  <si>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</si>
  <si>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</si>
  <si>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</si>
  <si>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</si>
  <si>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</si>
  <si>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</si>
  <si>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</si>
  <si>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</si>
  <si>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</si>
  <si>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</si>
  <si>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</si>
  <si>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</si>
  <si>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</si>
  <si>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</si>
  <si>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</si>
  <si>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</si>
  <si>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</si>
  <si>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</si>
  <si>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</si>
  <si>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</si>
  <si>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</si>
  <si>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</si>
  <si>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</si>
  <si>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</si>
  <si>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</si>
  <si>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</si>
  <si>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</si>
  <si>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</si>
  <si>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</si>
  <si>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</si>
  <si>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</si>
  <si>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</si>
  <si>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</si>
  <si>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</si>
  <si>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</si>
  <si>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</si>
  <si>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</si>
  <si>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</si>
  <si>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</si>
  <si>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</si>
  <si>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</si>
  <si>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</si>
  <si>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</si>
  <si>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</si>
  <si>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</si>
  <si>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</si>
  <si>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</si>
  <si>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</si>
  <si>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</si>
  <si>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</si>
  <si>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</si>
  <si>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</si>
  <si>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</si>
  <si>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</si>
  <si>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</si>
  <si>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</si>
  <si>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</si>
  <si>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</si>
  <si>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</si>
  <si>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</si>
  <si>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</si>
  <si>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</si>
  <si>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</si>
  <si>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</si>
  <si>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</si>
  <si>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</si>
  <si>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</si>
  <si>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</si>
  <si>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</si>
  <si>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</si>
  <si>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</si>
  <si>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</si>
  <si>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</si>
  <si>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</si>
  <si>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</si>
  <si>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</si>
  <si>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</si>
  <si>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</si>
  <si>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</si>
  <si>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玉城町</t>
  </si>
  <si>
    <t>法適用</t>
  </si>
  <si>
    <t>下水道事業</t>
  </si>
  <si>
    <t>公共下水道</t>
  </si>
  <si>
    <t>Cc3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</si>
  <si>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</si>
  <si>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</si>
  <si>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</si>
  <si>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</si>
  <si>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</si>
  <si>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</si>
  <si>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</si>
  <si>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経常収支比率および累積欠損金比率から、赤字経営であり公営企業として好ましくない状況である。
　汚水処理原価は類似団体・全国平均と比べても高くないものの、経費回収率が100%を切っており、前述と併せ、健全な経営を保持するよう経営改善を行う必要がある。
　施設利用率については、H25の途中から流域下水道による汚水処理としており、現在の当該値はゼロとなっている。
　水洗化率について、当町は浄化槽の普及が早期からなされており、公共用水域の保全という観点からは十分な実績があるものの、接続率という観点からは不十分であり、経常収支比率を向上させるためにもより一層の接続推進が必要である。</t>
    <rPh sb="1" eb="3">
      <t>ケイジョウ</t>
    </rPh>
    <rPh sb="3" eb="5">
      <t>シュウシ</t>
    </rPh>
    <rPh sb="5" eb="7">
      <t>ヒリツ</t>
    </rPh>
    <rPh sb="10" eb="12">
      <t>ルイセキ</t>
    </rPh>
    <rPh sb="12" eb="15">
      <t>ケッソンキン</t>
    </rPh>
    <rPh sb="15" eb="17">
      <t>ヒリツ</t>
    </rPh>
    <rPh sb="20" eb="22">
      <t>アカジ</t>
    </rPh>
    <rPh sb="22" eb="24">
      <t>ケイエイ</t>
    </rPh>
    <rPh sb="27" eb="29">
      <t>コウエイ</t>
    </rPh>
    <rPh sb="29" eb="31">
      <t>キギョウ</t>
    </rPh>
    <rPh sb="34" eb="35">
      <t>コノ</t>
    </rPh>
    <rPh sb="40" eb="42">
      <t>ジョウキョウ</t>
    </rPh>
    <rPh sb="48" eb="50">
      <t>オスイ</t>
    </rPh>
    <rPh sb="50" eb="52">
      <t>ショリ</t>
    </rPh>
    <rPh sb="52" eb="54">
      <t>ゲンカ</t>
    </rPh>
    <rPh sb="55" eb="57">
      <t>ルイジ</t>
    </rPh>
    <rPh sb="57" eb="59">
      <t>ダンタイ</t>
    </rPh>
    <rPh sb="60" eb="62">
      <t>ゼンコク</t>
    </rPh>
    <rPh sb="62" eb="64">
      <t>ヘイキン</t>
    </rPh>
    <rPh sb="65" eb="66">
      <t>クラ</t>
    </rPh>
    <rPh sb="69" eb="70">
      <t>タカ</t>
    </rPh>
    <rPh sb="94" eb="96">
      <t>ゼンジュツ</t>
    </rPh>
    <rPh sb="97" eb="98">
      <t>アワ</t>
    </rPh>
    <rPh sb="100" eb="102">
      <t>ケンゼン</t>
    </rPh>
    <rPh sb="103" eb="105">
      <t>ケイエイ</t>
    </rPh>
    <rPh sb="106" eb="108">
      <t>ホジ</t>
    </rPh>
    <rPh sb="112" eb="114">
      <t>ケイエイ</t>
    </rPh>
    <rPh sb="114" eb="116">
      <t>カイゼン</t>
    </rPh>
    <rPh sb="117" eb="118">
      <t>オコナ</t>
    </rPh>
    <rPh sb="119" eb="121">
      <t>ヒツヨウ</t>
    </rPh>
    <rPh sb="127" eb="129">
      <t>シセツ</t>
    </rPh>
    <rPh sb="129" eb="132">
      <t>リヨウリツ</t>
    </rPh>
    <rPh sb="142" eb="144">
      <t>トチュウ</t>
    </rPh>
    <rPh sb="146" eb="148">
      <t>リュウイキ</t>
    </rPh>
    <rPh sb="148" eb="151">
      <t>ゲスイドウ</t>
    </rPh>
    <rPh sb="154" eb="156">
      <t>オスイ</t>
    </rPh>
    <rPh sb="156" eb="158">
      <t>ショリ</t>
    </rPh>
    <rPh sb="164" eb="166">
      <t>ゲンザイ</t>
    </rPh>
    <rPh sb="167" eb="169">
      <t>トウガイ</t>
    </rPh>
    <rPh sb="169" eb="170">
      <t>チ</t>
    </rPh>
    <rPh sb="182" eb="185">
      <t>スイセンカ</t>
    </rPh>
    <rPh sb="185" eb="186">
      <t>リツ</t>
    </rPh>
    <rPh sb="191" eb="193">
      <t>トウチョウ</t>
    </rPh>
    <rPh sb="194" eb="197">
      <t>ジョウカソウ</t>
    </rPh>
    <rPh sb="198" eb="200">
      <t>フキュウ</t>
    </rPh>
    <rPh sb="201" eb="203">
      <t>ソウキ</t>
    </rPh>
    <rPh sb="212" eb="214">
      <t>コウキョウ</t>
    </rPh>
    <rPh sb="214" eb="215">
      <t>ヨウ</t>
    </rPh>
    <rPh sb="215" eb="217">
      <t>スイイキ</t>
    </rPh>
    <rPh sb="218" eb="220">
      <t>ホゼン</t>
    </rPh>
    <rPh sb="223" eb="225">
      <t>カンテン</t>
    </rPh>
    <rPh sb="228" eb="230">
      <t>ジュウブン</t>
    </rPh>
    <rPh sb="231" eb="233">
      <t>ジッセキ</t>
    </rPh>
    <rPh sb="240" eb="242">
      <t>セツゾク</t>
    </rPh>
    <rPh sb="242" eb="243">
      <t>リツ</t>
    </rPh>
    <rPh sb="246" eb="248">
      <t>カンテン</t>
    </rPh>
    <rPh sb="251" eb="254">
      <t>フジュウブン</t>
    </rPh>
    <rPh sb="258" eb="260">
      <t>ケイジョウ</t>
    </rPh>
    <rPh sb="260" eb="262">
      <t>シュウシ</t>
    </rPh>
    <rPh sb="262" eb="264">
      <t>ヒリツ</t>
    </rPh>
    <rPh sb="265" eb="267">
      <t>コウジョウ</t>
    </rPh>
    <rPh sb="276" eb="278">
      <t>イッソウ</t>
    </rPh>
    <rPh sb="279" eb="281">
      <t>セツゾク</t>
    </rPh>
    <rPh sb="281" eb="283">
      <t>スイシン</t>
    </rPh>
    <rPh sb="284" eb="286">
      <t>ヒツヨウ</t>
    </rPh>
    <phoneticPr fontId="4"/>
  </si>
  <si>
    <t>　経常収支比率・経費回収率の向上、累積欠損金比率の低下が急務であり、これには接続率の向上と共に適正な料金改定を検討することが必要である。
　現状は収支不足額を一般会計からの繰入金に頼っている状況であり、公営企業としての健全な経営を堅持できるよう検討していきたい。</t>
    <rPh sb="1" eb="3">
      <t>ケイジョウ</t>
    </rPh>
    <rPh sb="3" eb="5">
      <t>シュウシ</t>
    </rPh>
    <rPh sb="5" eb="7">
      <t>ヒリツ</t>
    </rPh>
    <rPh sb="8" eb="10">
      <t>ケイヒ</t>
    </rPh>
    <rPh sb="10" eb="12">
      <t>カイシュウ</t>
    </rPh>
    <rPh sb="12" eb="13">
      <t>リツ</t>
    </rPh>
    <rPh sb="14" eb="16">
      <t>コウジョウ</t>
    </rPh>
    <rPh sb="17" eb="19">
      <t>ルイセキ</t>
    </rPh>
    <rPh sb="19" eb="22">
      <t>ケッソンキン</t>
    </rPh>
    <rPh sb="22" eb="24">
      <t>ヒリツ</t>
    </rPh>
    <rPh sb="25" eb="27">
      <t>テイカ</t>
    </rPh>
    <rPh sb="28" eb="30">
      <t>キュウム</t>
    </rPh>
    <rPh sb="38" eb="40">
      <t>セツゾク</t>
    </rPh>
    <rPh sb="40" eb="41">
      <t>リツ</t>
    </rPh>
    <rPh sb="42" eb="44">
      <t>コウジョウ</t>
    </rPh>
    <rPh sb="45" eb="46">
      <t>トモ</t>
    </rPh>
    <rPh sb="47" eb="49">
      <t>テキセイ</t>
    </rPh>
    <rPh sb="50" eb="52">
      <t>リョウキン</t>
    </rPh>
    <rPh sb="52" eb="54">
      <t>カイテイ</t>
    </rPh>
    <rPh sb="55" eb="57">
      <t>ケントウ</t>
    </rPh>
    <rPh sb="62" eb="64">
      <t>ヒツヨウ</t>
    </rPh>
    <rPh sb="70" eb="72">
      <t>ゲンジョウ</t>
    </rPh>
    <rPh sb="73" eb="75">
      <t>シュウシ</t>
    </rPh>
    <rPh sb="75" eb="77">
      <t>フソク</t>
    </rPh>
    <rPh sb="77" eb="78">
      <t>ガク</t>
    </rPh>
    <rPh sb="79" eb="81">
      <t>イッパン</t>
    </rPh>
    <rPh sb="81" eb="83">
      <t>カイケイ</t>
    </rPh>
    <rPh sb="86" eb="88">
      <t>クリイレ</t>
    </rPh>
    <rPh sb="88" eb="89">
      <t>キン</t>
    </rPh>
    <rPh sb="90" eb="91">
      <t>タヨ</t>
    </rPh>
    <rPh sb="95" eb="97">
      <t>ジョウキョウ</t>
    </rPh>
    <rPh sb="101" eb="103">
      <t>コウエイ</t>
    </rPh>
    <rPh sb="103" eb="105">
      <t>キギョウ</t>
    </rPh>
    <rPh sb="109" eb="111">
      <t>ケンゼン</t>
    </rPh>
    <rPh sb="112" eb="114">
      <t>ケイエイ</t>
    </rPh>
    <rPh sb="115" eb="117">
      <t>ケンジ</t>
    </rPh>
    <rPh sb="122" eb="124">
      <t>ケントウ</t>
    </rPh>
    <phoneticPr fontId="4"/>
  </si>
  <si>
    <t>　有形固定資産減価償却率では、H25の流域下水道接続に伴い、減価償却すべき資産が突出して増加している。
　下水道事業の創設が比較的新しいことから管渠老朽化率はゼロで、管渠改善率の数値は更新時期が到来している管渠の改善ではなく、区域拡大に伴う新設が主なものであることから、法定耐用年数の到来時期の見極めおよび将来的な経営を含め、長期的な視点での検討が必要である。</t>
    <rPh sb="1" eb="3">
      <t>ユウケイ</t>
    </rPh>
    <rPh sb="3" eb="5">
      <t>コテイ</t>
    </rPh>
    <rPh sb="5" eb="7">
      <t>シサン</t>
    </rPh>
    <rPh sb="7" eb="9">
      <t>ゲンカ</t>
    </rPh>
    <rPh sb="9" eb="11">
      <t>ショウキャク</t>
    </rPh>
    <rPh sb="11" eb="12">
      <t>リツ</t>
    </rPh>
    <rPh sb="19" eb="21">
      <t>リュウイキ</t>
    </rPh>
    <rPh sb="21" eb="24">
      <t>ゲスイドウ</t>
    </rPh>
    <rPh sb="24" eb="26">
      <t>セツゾク</t>
    </rPh>
    <rPh sb="27" eb="28">
      <t>トモナ</t>
    </rPh>
    <rPh sb="30" eb="32">
      <t>ゲンカ</t>
    </rPh>
    <rPh sb="32" eb="34">
      <t>ショウキャク</t>
    </rPh>
    <rPh sb="37" eb="39">
      <t>シサン</t>
    </rPh>
    <rPh sb="40" eb="42">
      <t>トッシュツ</t>
    </rPh>
    <rPh sb="44" eb="46">
      <t>ゾウカ</t>
    </rPh>
    <rPh sb="53" eb="56">
      <t>ゲスイドウ</t>
    </rPh>
    <rPh sb="56" eb="58">
      <t>ジギョウ</t>
    </rPh>
    <rPh sb="59" eb="61">
      <t>ソウセツ</t>
    </rPh>
    <rPh sb="62" eb="65">
      <t>ヒカクテキ</t>
    </rPh>
    <rPh sb="65" eb="66">
      <t>アタラ</t>
    </rPh>
    <rPh sb="72" eb="74">
      <t>カンキョ</t>
    </rPh>
    <rPh sb="74" eb="77">
      <t>ロウキュウカ</t>
    </rPh>
    <rPh sb="77" eb="78">
      <t>リツ</t>
    </rPh>
    <rPh sb="83" eb="85">
      <t>カンキョ</t>
    </rPh>
    <rPh sb="85" eb="87">
      <t>カイゼン</t>
    </rPh>
    <rPh sb="87" eb="88">
      <t>リツ</t>
    </rPh>
    <rPh sb="89" eb="91">
      <t>スウチ</t>
    </rPh>
    <rPh sb="92" eb="94">
      <t>コウシン</t>
    </rPh>
    <rPh sb="94" eb="96">
      <t>ジキ</t>
    </rPh>
    <rPh sb="97" eb="99">
      <t>トウライ</t>
    </rPh>
    <rPh sb="103" eb="105">
      <t>カンキョ</t>
    </rPh>
    <rPh sb="106" eb="108">
      <t>カイゼン</t>
    </rPh>
    <rPh sb="113" eb="115">
      <t>クイキ</t>
    </rPh>
    <rPh sb="115" eb="117">
      <t>カクダイ</t>
    </rPh>
    <rPh sb="118" eb="119">
      <t>トモナ</t>
    </rPh>
    <rPh sb="120" eb="122">
      <t>シンセツ</t>
    </rPh>
    <rPh sb="123" eb="124">
      <t>オモ</t>
    </rPh>
    <rPh sb="135" eb="137">
      <t>ホウテイ</t>
    </rPh>
    <rPh sb="137" eb="139">
      <t>タイヨウ</t>
    </rPh>
    <rPh sb="139" eb="141">
      <t>ネンスウ</t>
    </rPh>
    <rPh sb="142" eb="144">
      <t>トウライ</t>
    </rPh>
    <rPh sb="144" eb="146">
      <t>ジキ</t>
    </rPh>
    <rPh sb="147" eb="149">
      <t>ミキワ</t>
    </rPh>
    <rPh sb="153" eb="156">
      <t>ショウライテキ</t>
    </rPh>
    <rPh sb="157" eb="159">
      <t>ケイエイ</t>
    </rPh>
    <rPh sb="160" eb="161">
      <t>フク</t>
    </rPh>
    <rPh sb="163" eb="166">
      <t>チョウキテキ</t>
    </rPh>
    <rPh sb="167" eb="169">
      <t>シテン</t>
    </rPh>
    <rPh sb="171" eb="173">
      <t>ケントウ</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</si>
</sst>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4.55</c:v>
                </c:pt>
                <c:pt idx="4" formatCode="#,##0.00;&quot;△&quot;#,##0.00;&quot;-&quot;">
                  <c:v>4.95</c:v>
                </c:pt>
              </c:numCache>
            </c:numRef>
          </c:val>
          <c:extLst>
            <c:ext xmlns:c16="http://schemas.microsoft.com/office/drawing/2014/chart" uri="{C3380CC4-5D6E-409C-BE32-E72D297353CC}">
              <c16:uniqueId val="{00000000-D556-40B8-B97E-50ED8617F683}"/>
            </c:ext>
          </c:extLst>
        </c:ser>
        <c:dLbls>
          <c:showLegendKey val="0"/>
          <c:showVal val="0"/>
          <c:showCatName val="0"/>
          <c:showSerName val="0"/>
          <c:showPercent val="0"/>
          <c:showBubbleSize val="0"/>
        </c:dLbls>
        <c:gapWidth val="150"/>
        <c:axId val="132024960"/>
        <c:axId val="132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c:ext xmlns:c16="http://schemas.microsoft.com/office/drawing/2014/chart" uri="{C3380CC4-5D6E-409C-BE32-E72D297353CC}">
              <c16:uniqueId val="{00000001-D556-40B8-B97E-50ED8617F683}"/>
            </c:ext>
          </c:extLst>
        </c:ser>
        <c:dLbls>
          <c:showLegendKey val="0"/>
          <c:showVal val="0"/>
          <c:showCatName val="0"/>
          <c:showSerName val="0"/>
          <c:showPercent val="0"/>
          <c:showBubbleSize val="0"/>
        </c:dLbls>
        <c:marker val="1"/>
        <c:smooth val="0"/>
        <c:axId val="132024960"/>
        <c:axId val="132035328"/>
      </c:lineChart>
      <c:dateAx>
        <c:axId val="132024960"/>
        <c:scaling>
          <c:orientation val="minMax"/>
        </c:scaling>
        <c:delete val="1"/>
        <c:axPos val="b"/>
        <c:numFmt formatCode="ge" sourceLinked="1"/>
        <c:majorTickMark val="none"/>
        <c:minorTickMark val="none"/>
        <c:tickLblPos val="none"/>
        <c:crossAx val="132035328"/>
        <c:crosses val="autoZero"/>
        <c:auto val="1"/>
        <c:lblOffset val="100"/>
        <c:baseTimeUnit val="years"/>
      </c:dateAx>
      <c:valAx>
        <c:axId val="132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58.04</c:v>
                </c:pt>
                <c:pt idx="1">
                  <c:v>47.63</c:v>
                </c:pt>
                <c:pt idx="2">
                  <c:v>0</c:v>
                </c:pt>
                <c:pt idx="3">
                  <c:v>0</c:v>
                </c:pt>
                <c:pt idx="4">
                  <c:v>0</c:v>
                </c:pt>
              </c:numCache>
            </c:numRef>
          </c:val>
          <c:extLst>
            <c:ext xmlns:c16="http://schemas.microsoft.com/office/drawing/2014/chart" uri="{C3380CC4-5D6E-409C-BE32-E72D297353CC}">
              <c16:uniqueId val="{00000000-0543-423A-BCC9-6C63CB55D587}"/>
            </c:ext>
          </c:extLst>
        </c:ser>
        <c:dLbls>
          <c:showLegendKey val="0"/>
          <c:showVal val="0"/>
          <c:showCatName val="0"/>
          <c:showSerName val="0"/>
          <c:showPercent val="0"/>
          <c:showBubbleSize val="0"/>
        </c:dLbls>
        <c:gapWidth val="150"/>
        <c:axId val="140820480"/>
        <c:axId val="140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c:ext xmlns:c16="http://schemas.microsoft.com/office/drawing/2014/chart" uri="{C3380CC4-5D6E-409C-BE32-E72D297353CC}">
              <c16:uniqueId val="{00000001-0543-423A-BCC9-6C63CB55D587}"/>
            </c:ext>
          </c:extLst>
        </c:ser>
        <c:dLbls>
          <c:showLegendKey val="0"/>
          <c:showVal val="0"/>
          <c:showCatName val="0"/>
          <c:showSerName val="0"/>
          <c:showPercent val="0"/>
          <c:showBubbleSize val="0"/>
        </c:dLbls>
        <c:marker val="1"/>
        <c:smooth val="0"/>
        <c:axId val="140820480"/>
        <c:axId val="140822400"/>
      </c:lineChart>
      <c:dateAx>
        <c:axId val="140820480"/>
        <c:scaling>
          <c:orientation val="minMax"/>
        </c:scaling>
        <c:delete val="1"/>
        <c:axPos val="b"/>
        <c:numFmt formatCode="ge" sourceLinked="1"/>
        <c:majorTickMark val="none"/>
        <c:minorTickMark val="none"/>
        <c:tickLblPos val="none"/>
        <c:crossAx val="140822400"/>
        <c:crosses val="autoZero"/>
        <c:auto val="1"/>
        <c:lblOffset val="100"/>
        <c:baseTimeUnit val="years"/>
      </c:dateAx>
      <c:valAx>
        <c:axId val="14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64.78</c:v>
                </c:pt>
                <c:pt idx="1">
                  <c:v>55.26</c:v>
                </c:pt>
                <c:pt idx="2">
                  <c:v>66.69</c:v>
                </c:pt>
                <c:pt idx="3">
                  <c:v>73.459999999999994</c:v>
                </c:pt>
                <c:pt idx="4">
                  <c:v>71.319999999999993</c:v>
                </c:pt>
              </c:numCache>
            </c:numRef>
          </c:val>
          <c:extLst>
            <c:ext xmlns:c16="http://schemas.microsoft.com/office/drawing/2014/chart" uri="{C3380CC4-5D6E-409C-BE32-E72D297353CC}">
              <c16:uniqueId val="{00000000-98CE-4335-A9F5-794A9AD74414}"/>
            </c:ext>
          </c:extLst>
        </c:ser>
        <c:dLbls>
          <c:showLegendKey val="0"/>
          <c:showVal val="0"/>
          <c:showCatName val="0"/>
          <c:showSerName val="0"/>
          <c:showPercent val="0"/>
          <c:showBubbleSize val="0"/>
        </c:dLbls>
        <c:gapWidth val="150"/>
        <c:axId val="140840320"/>
        <c:axId val="140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c:ext xmlns:c16="http://schemas.microsoft.com/office/drawing/2014/chart" uri="{C3380CC4-5D6E-409C-BE32-E72D297353CC}">
              <c16:uniqueId val="{00000001-98CE-4335-A9F5-794A9AD74414}"/>
            </c:ext>
          </c:extLst>
        </c:ser>
        <c:dLbls>
          <c:showLegendKey val="0"/>
          <c:showVal val="0"/>
          <c:showCatName val="0"/>
          <c:showSerName val="0"/>
          <c:showPercent val="0"/>
          <c:showBubbleSize val="0"/>
        </c:dLbls>
        <c:marker val="1"/>
        <c:smooth val="0"/>
        <c:axId val="140840320"/>
        <c:axId val="140858880"/>
      </c:lineChart>
      <c:dateAx>
        <c:axId val="140840320"/>
        <c:scaling>
          <c:orientation val="minMax"/>
        </c:scaling>
        <c:delete val="1"/>
        <c:axPos val="b"/>
        <c:numFmt formatCode="ge" sourceLinked="1"/>
        <c:majorTickMark val="none"/>
        <c:minorTickMark val="none"/>
        <c:tickLblPos val="none"/>
        <c:crossAx val="140858880"/>
        <c:crosses val="autoZero"/>
        <c:auto val="1"/>
        <c:lblOffset val="100"/>
        <c:baseTimeUnit val="years"/>
      </c:dateAx>
      <c:valAx>
        <c:axId val="140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52.85</c:v>
                </c:pt>
                <c:pt idx="1">
                  <c:v>52.18</c:v>
                </c:pt>
                <c:pt idx="2">
                  <c:v>76.08</c:v>
                </c:pt>
                <c:pt idx="3">
                  <c:v>78.22</c:v>
                </c:pt>
                <c:pt idx="4">
                  <c:v>74.3</c:v>
                </c:pt>
              </c:numCache>
            </c:numRef>
          </c:val>
          <c:extLst>
            <c:ext xmlns:c16="http://schemas.microsoft.com/office/drawing/2014/chart" uri="{C3380CC4-5D6E-409C-BE32-E72D297353CC}">
              <c16:uniqueId val="{00000000-75F5-4E90-869F-A291F4D0258F}"/>
            </c:ext>
          </c:extLst>
        </c:ser>
        <c:dLbls>
          <c:showLegendKey val="0"/>
          <c:showVal val="0"/>
          <c:showCatName val="0"/>
          <c:showSerName val="0"/>
          <c:showPercent val="0"/>
          <c:showBubbleSize val="0"/>
        </c:dLbls>
        <c:gapWidth val="150"/>
        <c:axId val="132065536"/>
        <c:axId val="1320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83.35</c:v>
                </c:pt>
                <c:pt idx="1">
                  <c:v>79.8</c:v>
                </c:pt>
                <c:pt idx="2">
                  <c:v>94.12</c:v>
                </c:pt>
                <c:pt idx="3">
                  <c:v>98.03</c:v>
                </c:pt>
                <c:pt idx="4">
                  <c:v>100.67</c:v>
                </c:pt>
              </c:numCache>
            </c:numRef>
          </c:val>
          <c:smooth val="0"/>
          <c:extLst>
            <c:ext xmlns:c16="http://schemas.microsoft.com/office/drawing/2014/chart" uri="{C3380CC4-5D6E-409C-BE32-E72D297353CC}">
              <c16:uniqueId val="{00000001-75F5-4E90-869F-A291F4D0258F}"/>
            </c:ext>
          </c:extLst>
        </c:ser>
        <c:dLbls>
          <c:showLegendKey val="0"/>
          <c:showVal val="0"/>
          <c:showCatName val="0"/>
          <c:showSerName val="0"/>
          <c:showPercent val="0"/>
          <c:showBubbleSize val="0"/>
        </c:dLbls>
        <c:marker val="1"/>
        <c:smooth val="0"/>
        <c:axId val="132065536"/>
        <c:axId val="132075904"/>
      </c:lineChart>
      <c:dateAx>
        <c:axId val="132065536"/>
        <c:scaling>
          <c:orientation val="minMax"/>
        </c:scaling>
        <c:delete val="1"/>
        <c:axPos val="b"/>
        <c:numFmt formatCode="ge" sourceLinked="1"/>
        <c:majorTickMark val="none"/>
        <c:minorTickMark val="none"/>
        <c:tickLblPos val="none"/>
        <c:crossAx val="132075904"/>
        <c:crosses val="autoZero"/>
        <c:auto val="1"/>
        <c:lblOffset val="100"/>
        <c:baseTimeUnit val="years"/>
      </c:dateAx>
      <c:valAx>
        <c:axId val="1320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13.74</c:v>
                </c:pt>
                <c:pt idx="1">
                  <c:v>7.55</c:v>
                </c:pt>
                <c:pt idx="2">
                  <c:v>85.79</c:v>
                </c:pt>
                <c:pt idx="3">
                  <c:v>15.62</c:v>
                </c:pt>
                <c:pt idx="4">
                  <c:v>17.05</c:v>
                </c:pt>
              </c:numCache>
            </c:numRef>
          </c:val>
          <c:extLst>
            <c:ext xmlns:c16="http://schemas.microsoft.com/office/drawing/2014/chart" uri="{C3380CC4-5D6E-409C-BE32-E72D297353CC}">
              <c16:uniqueId val="{00000000-CD35-428C-9A44-0C9C191EBABA}"/>
            </c:ext>
          </c:extLst>
        </c:ser>
        <c:dLbls>
          <c:showLegendKey val="0"/>
          <c:showVal val="0"/>
          <c:showCatName val="0"/>
          <c:showSerName val="0"/>
          <c:showPercent val="0"/>
          <c:showBubbleSize val="0"/>
        </c:dLbls>
        <c:gapWidth val="150"/>
        <c:axId val="132118400"/>
        <c:axId val="1399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12.14</c:v>
                </c:pt>
                <c:pt idx="1">
                  <c:v>9.42</c:v>
                </c:pt>
                <c:pt idx="2">
                  <c:v>28.43</c:v>
                </c:pt>
                <c:pt idx="3">
                  <c:v>11.68</c:v>
                </c:pt>
                <c:pt idx="4">
                  <c:v>17.52</c:v>
                </c:pt>
              </c:numCache>
            </c:numRef>
          </c:val>
          <c:smooth val="0"/>
          <c:extLst>
            <c:ext xmlns:c16="http://schemas.microsoft.com/office/drawing/2014/chart" uri="{C3380CC4-5D6E-409C-BE32-E72D297353CC}">
              <c16:uniqueId val="{00000001-CD35-428C-9A44-0C9C191EBABA}"/>
            </c:ext>
          </c:extLst>
        </c:ser>
        <c:dLbls>
          <c:showLegendKey val="0"/>
          <c:showVal val="0"/>
          <c:showCatName val="0"/>
          <c:showSerName val="0"/>
          <c:showPercent val="0"/>
          <c:showBubbleSize val="0"/>
        </c:dLbls>
        <c:marker val="1"/>
        <c:smooth val="0"/>
        <c:axId val="132118400"/>
        <c:axId val="139993088"/>
      </c:lineChart>
      <c:dateAx>
        <c:axId val="132118400"/>
        <c:scaling>
          <c:orientation val="minMax"/>
        </c:scaling>
        <c:delete val="1"/>
        <c:axPos val="b"/>
        <c:numFmt formatCode="ge" sourceLinked="1"/>
        <c:majorTickMark val="none"/>
        <c:minorTickMark val="none"/>
        <c:tickLblPos val="none"/>
        <c:crossAx val="139993088"/>
        <c:crosses val="autoZero"/>
        <c:auto val="1"/>
        <c:lblOffset val="100"/>
        <c:baseTimeUnit val="years"/>
      </c:dateAx>
      <c:valAx>
        <c:axId val="1399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5-4B7E-ACB0-54143C7B8803}"/>
            </c:ext>
          </c:extLst>
        </c:ser>
        <c:dLbls>
          <c:showLegendKey val="0"/>
          <c:showVal val="0"/>
          <c:showCatName val="0"/>
          <c:showSerName val="0"/>
          <c:showPercent val="0"/>
          <c:showBubbleSize val="0"/>
        </c:dLbls>
        <c:gapWidth val="150"/>
        <c:axId val="140019200"/>
        <c:axId val="1400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C5-4B7E-ACB0-54143C7B8803}"/>
            </c:ext>
          </c:extLst>
        </c:ser>
        <c:dLbls>
          <c:showLegendKey val="0"/>
          <c:showVal val="0"/>
          <c:showCatName val="0"/>
          <c:showSerName val="0"/>
          <c:showPercent val="0"/>
          <c:showBubbleSize val="0"/>
        </c:dLbls>
        <c:marker val="1"/>
        <c:smooth val="0"/>
        <c:axId val="140019200"/>
        <c:axId val="140021120"/>
      </c:lineChart>
      <c:dateAx>
        <c:axId val="140019200"/>
        <c:scaling>
          <c:orientation val="minMax"/>
        </c:scaling>
        <c:delete val="1"/>
        <c:axPos val="b"/>
        <c:numFmt formatCode="ge" sourceLinked="1"/>
        <c:majorTickMark val="none"/>
        <c:minorTickMark val="none"/>
        <c:tickLblPos val="none"/>
        <c:crossAx val="140021120"/>
        <c:crosses val="autoZero"/>
        <c:auto val="1"/>
        <c:lblOffset val="100"/>
        <c:baseTimeUnit val="years"/>
      </c:dateAx>
      <c:valAx>
        <c:axId val="140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1221.6400000000001</c:v>
                </c:pt>
                <c:pt idx="1">
                  <c:v>1242.1400000000001</c:v>
                </c:pt>
                <c:pt idx="2">
                  <c:v>611.86</c:v>
                </c:pt>
                <c:pt idx="3">
                  <c:v>661.64</c:v>
                </c:pt>
                <c:pt idx="4">
                  <c:v>740.09</c:v>
                </c:pt>
              </c:numCache>
            </c:numRef>
          </c:val>
          <c:extLst>
            <c:ext xmlns:c16="http://schemas.microsoft.com/office/drawing/2014/chart" uri="{C3380CC4-5D6E-409C-BE32-E72D297353CC}">
              <c16:uniqueId val="{00000000-99C1-4F66-86B1-CA79B5D84F4B}"/>
            </c:ext>
          </c:extLst>
        </c:ser>
        <c:dLbls>
          <c:showLegendKey val="0"/>
          <c:showVal val="0"/>
          <c:showCatName val="0"/>
          <c:showSerName val="0"/>
          <c:showPercent val="0"/>
          <c:showBubbleSize val="0"/>
        </c:dLbls>
        <c:gapWidth val="150"/>
        <c:axId val="140047872"/>
        <c:axId val="140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343.12</c:v>
                </c:pt>
                <c:pt idx="1">
                  <c:v>637.74</c:v>
                </c:pt>
                <c:pt idx="2">
                  <c:v>393.94</c:v>
                </c:pt>
                <c:pt idx="3">
                  <c:v>196.92</c:v>
                </c:pt>
                <c:pt idx="4">
                  <c:v>370.35</c:v>
                </c:pt>
              </c:numCache>
            </c:numRef>
          </c:val>
          <c:smooth val="0"/>
          <c:extLst>
            <c:ext xmlns:c16="http://schemas.microsoft.com/office/drawing/2014/chart" uri="{C3380CC4-5D6E-409C-BE32-E72D297353CC}">
              <c16:uniqueId val="{00000001-99C1-4F66-86B1-CA79B5D84F4B}"/>
            </c:ext>
          </c:extLst>
        </c:ser>
        <c:dLbls>
          <c:showLegendKey val="0"/>
          <c:showVal val="0"/>
          <c:showCatName val="0"/>
          <c:showSerName val="0"/>
          <c:showPercent val="0"/>
          <c:showBubbleSize val="0"/>
        </c:dLbls>
        <c:marker val="1"/>
        <c:smooth val="0"/>
        <c:axId val="140047872"/>
        <c:axId val="140049792"/>
      </c:lineChart>
      <c:dateAx>
        <c:axId val="140047872"/>
        <c:scaling>
          <c:orientation val="minMax"/>
        </c:scaling>
        <c:delete val="1"/>
        <c:axPos val="b"/>
        <c:numFmt formatCode="ge" sourceLinked="1"/>
        <c:majorTickMark val="none"/>
        <c:minorTickMark val="none"/>
        <c:tickLblPos val="none"/>
        <c:crossAx val="140049792"/>
        <c:crosses val="autoZero"/>
        <c:auto val="1"/>
        <c:lblOffset val="100"/>
        <c:baseTimeUnit val="years"/>
      </c:dateAx>
      <c:valAx>
        <c:axId val="140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255.4</c:v>
                </c:pt>
                <c:pt idx="1">
                  <c:v>484.85</c:v>
                </c:pt>
                <c:pt idx="2">
                  <c:v>107.44</c:v>
                </c:pt>
                <c:pt idx="3">
                  <c:v>115.61</c:v>
                </c:pt>
                <c:pt idx="4">
                  <c:v>118.24</c:v>
                </c:pt>
              </c:numCache>
            </c:numRef>
          </c:val>
          <c:extLst>
            <c:ext xmlns:c16="http://schemas.microsoft.com/office/drawing/2014/chart" uri="{C3380CC4-5D6E-409C-BE32-E72D297353CC}">
              <c16:uniqueId val="{00000000-DA85-4E8B-992F-F332D671E0DB}"/>
            </c:ext>
          </c:extLst>
        </c:ser>
        <c:dLbls>
          <c:showLegendKey val="0"/>
          <c:showVal val="0"/>
          <c:showCatName val="0"/>
          <c:showSerName val="0"/>
          <c:showPercent val="0"/>
          <c:showBubbleSize val="0"/>
        </c:dLbls>
        <c:gapWidth val="150"/>
        <c:axId val="140219520"/>
        <c:axId val="140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400.5</c:v>
                </c:pt>
                <c:pt idx="1">
                  <c:v>298.42</c:v>
                </c:pt>
                <c:pt idx="2">
                  <c:v>63.93</c:v>
                </c:pt>
                <c:pt idx="3">
                  <c:v>70.02</c:v>
                </c:pt>
                <c:pt idx="4">
                  <c:v>63.8</c:v>
                </c:pt>
              </c:numCache>
            </c:numRef>
          </c:val>
          <c:smooth val="0"/>
          <c:extLst>
            <c:ext xmlns:c16="http://schemas.microsoft.com/office/drawing/2014/chart" uri="{C3380CC4-5D6E-409C-BE32-E72D297353CC}">
              <c16:uniqueId val="{00000001-DA85-4E8B-992F-F332D671E0DB}"/>
            </c:ext>
          </c:extLst>
        </c:ser>
        <c:dLbls>
          <c:showLegendKey val="0"/>
          <c:showVal val="0"/>
          <c:showCatName val="0"/>
          <c:showSerName val="0"/>
          <c:showPercent val="0"/>
          <c:showBubbleSize val="0"/>
        </c:dLbls>
        <c:marker val="1"/>
        <c:smooth val="0"/>
        <c:axId val="140219520"/>
        <c:axId val="140221440"/>
      </c:lineChart>
      <c:dateAx>
        <c:axId val="140219520"/>
        <c:scaling>
          <c:orientation val="minMax"/>
        </c:scaling>
        <c:delete val="1"/>
        <c:axPos val="b"/>
        <c:numFmt formatCode="ge" sourceLinked="1"/>
        <c:majorTickMark val="none"/>
        <c:minorTickMark val="none"/>
        <c:tickLblPos val="none"/>
        <c:crossAx val="140221440"/>
        <c:crosses val="autoZero"/>
        <c:auto val="1"/>
        <c:lblOffset val="100"/>
        <c:baseTimeUnit val="years"/>
      </c:dateAx>
      <c:valAx>
        <c:axId val="140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F-406D-B277-21B450367CBC}"/>
            </c:ext>
          </c:extLst>
        </c:ser>
        <c:dLbls>
          <c:showLegendKey val="0"/>
          <c:showVal val="0"/>
          <c:showCatName val="0"/>
          <c:showSerName val="0"/>
          <c:showPercent val="0"/>
          <c:showBubbleSize val="0"/>
        </c:dLbls>
        <c:gapWidth val="150"/>
        <c:axId val="140534528"/>
        <c:axId val="1405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c:ext xmlns:c16="http://schemas.microsoft.com/office/drawing/2014/chart" uri="{C3380CC4-5D6E-409C-BE32-E72D297353CC}">
              <c16:uniqueId val="{00000001-DB8F-406D-B277-21B450367CBC}"/>
            </c:ext>
          </c:extLst>
        </c:ser>
        <c:dLbls>
          <c:showLegendKey val="0"/>
          <c:showVal val="0"/>
          <c:showCatName val="0"/>
          <c:showSerName val="0"/>
          <c:showPercent val="0"/>
          <c:showBubbleSize val="0"/>
        </c:dLbls>
        <c:marker val="1"/>
        <c:smooth val="0"/>
        <c:axId val="140534528"/>
        <c:axId val="140536448"/>
      </c:lineChart>
      <c:dateAx>
        <c:axId val="140534528"/>
        <c:scaling>
          <c:orientation val="minMax"/>
        </c:scaling>
        <c:delete val="1"/>
        <c:axPos val="b"/>
        <c:numFmt formatCode="ge" sourceLinked="1"/>
        <c:majorTickMark val="none"/>
        <c:minorTickMark val="none"/>
        <c:tickLblPos val="none"/>
        <c:crossAx val="140536448"/>
        <c:crosses val="autoZero"/>
        <c:auto val="1"/>
        <c:lblOffset val="100"/>
        <c:baseTimeUnit val="years"/>
      </c:dateAx>
      <c:valAx>
        <c:axId val="1405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116.96</c:v>
                </c:pt>
                <c:pt idx="1">
                  <c:v>81.81</c:v>
                </c:pt>
                <c:pt idx="2">
                  <c:v>65.12</c:v>
                </c:pt>
                <c:pt idx="3">
                  <c:v>57.98</c:v>
                </c:pt>
                <c:pt idx="4">
                  <c:v>80</c:v>
                </c:pt>
              </c:numCache>
            </c:numRef>
          </c:val>
          <c:extLst>
            <c:ext xmlns:c16="http://schemas.microsoft.com/office/drawing/2014/chart" uri="{C3380CC4-5D6E-409C-BE32-E72D297353CC}">
              <c16:uniqueId val="{00000000-BE3D-45E5-8D83-DC050FB7BC51}"/>
            </c:ext>
          </c:extLst>
        </c:ser>
        <c:dLbls>
          <c:showLegendKey val="0"/>
          <c:showVal val="0"/>
          <c:showCatName val="0"/>
          <c:showSerName val="0"/>
          <c:showPercent val="0"/>
          <c:showBubbleSize val="0"/>
        </c:dLbls>
        <c:gapWidth val="150"/>
        <c:axId val="140738944"/>
        <c:axId val="140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c:ext xmlns:c16="http://schemas.microsoft.com/office/drawing/2014/chart" uri="{C3380CC4-5D6E-409C-BE32-E72D297353CC}">
              <c16:uniqueId val="{00000001-BE3D-45E5-8D83-DC050FB7BC51}"/>
            </c:ext>
          </c:extLst>
        </c:ser>
        <c:dLbls>
          <c:showLegendKey val="0"/>
          <c:showVal val="0"/>
          <c:showCatName val="0"/>
          <c:showSerName val="0"/>
          <c:showPercent val="0"/>
          <c:showBubbleSize val="0"/>
        </c:dLbls>
        <c:marker val="1"/>
        <c:smooth val="0"/>
        <c:axId val="140738944"/>
        <c:axId val="140740864"/>
      </c:lineChart>
      <c:dateAx>
        <c:axId val="140738944"/>
        <c:scaling>
          <c:orientation val="minMax"/>
        </c:scaling>
        <c:delete val="1"/>
        <c:axPos val="b"/>
        <c:numFmt formatCode="ge" sourceLinked="1"/>
        <c:majorTickMark val="none"/>
        <c:minorTickMark val="none"/>
        <c:tickLblPos val="none"/>
        <c:crossAx val="140740864"/>
        <c:crosses val="autoZero"/>
        <c:auto val="1"/>
        <c:lblOffset val="100"/>
        <c:baseTimeUnit val="years"/>
      </c:dateAx>
      <c:valAx>
        <c:axId val="140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80.489999999999995</c:v>
                </c:pt>
                <c:pt idx="1">
                  <c:v>116.48</c:v>
                </c:pt>
                <c:pt idx="2">
                  <c:v>145.41</c:v>
                </c:pt>
                <c:pt idx="3">
                  <c:v>161.19999999999999</c:v>
                </c:pt>
                <c:pt idx="4">
                  <c:v>116.99</c:v>
                </c:pt>
              </c:numCache>
            </c:numRef>
          </c:val>
          <c:extLst>
            <c:ext xmlns:c16="http://schemas.microsoft.com/office/drawing/2014/chart" uri="{C3380CC4-5D6E-409C-BE32-E72D297353CC}">
              <c16:uniqueId val="{00000000-3FDE-4C84-9254-BB22C8885240}"/>
            </c:ext>
          </c:extLst>
        </c:ser>
        <c:dLbls>
          <c:showLegendKey val="0"/>
          <c:showVal val="0"/>
          <c:showCatName val="0"/>
          <c:showSerName val="0"/>
          <c:showPercent val="0"/>
          <c:showBubbleSize val="0"/>
        </c:dLbls>
        <c:gapWidth val="150"/>
        <c:axId val="140771328"/>
        <c:axId val="140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c:ext xmlns:c16="http://schemas.microsoft.com/office/drawing/2014/chart" uri="{C3380CC4-5D6E-409C-BE32-E72D297353CC}">
              <c16:uniqueId val="{00000001-3FDE-4C84-9254-BB22C8885240}"/>
            </c:ext>
          </c:extLst>
        </c:ser>
        <c:dLbls>
          <c:showLegendKey val="0"/>
          <c:showVal val="0"/>
          <c:showCatName val="0"/>
          <c:showSerName val="0"/>
          <c:showPercent val="0"/>
          <c:showBubbleSize val="0"/>
        </c:dLbls>
        <c:marker val="1"/>
        <c:smooth val="0"/>
        <c:axId val="140771328"/>
        <c:axId val="140773248"/>
      </c:lineChart>
      <c:dateAx>
        <c:axId val="140771328"/>
        <c:scaling>
          <c:orientation val="minMax"/>
        </c:scaling>
        <c:delete val="1"/>
        <c:axPos val="b"/>
        <c:numFmt formatCode="ge" sourceLinked="1"/>
        <c:majorTickMark val="none"/>
        <c:minorTickMark val="none"/>
        <c:tickLblPos val="none"/>
        <c:crossAx val="140773248"/>
        <c:crosses val="autoZero"/>
        <c:auto val="1"/>
        <c:lblOffset val="100"/>
        <c:baseTimeUnit val="years"/>
      </c:dateAx>
      <c:valAx>
        <c:axId val="140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三重県　玉城町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
        <v>119</v>
      </c>
      <c r="AE8" s="50"/>
      <c r="AF8" s="50"/>
      <c r="AG8" s="50"/>
      <c r="AH8" s="50"/>
      <c r="AI8" s="50"/>
      <c r="AJ8" s="50"/>
      <c r="AK8" s="4"/>
      <c r="AL8" s="51">
        <f>データ!S6</f>
        <v>15713</v>
      </c>
      <c r="AM8" s="51"/>
      <c r="AN8" s="51"/>
      <c r="AO8" s="51"/>
      <c r="AP8" s="51"/>
      <c r="AQ8" s="51"/>
      <c r="AR8" s="51"/>
      <c r="AS8" s="51"/>
      <c r="AT8" s="46">
        <f>データ!T6</f>
        <v>40.909999999999997</v>
      </c>
      <c r="AU8" s="46"/>
      <c r="AV8" s="46"/>
      <c r="AW8" s="46"/>
      <c r="AX8" s="46"/>
      <c r="AY8" s="46"/>
      <c r="AZ8" s="46"/>
      <c r="BA8" s="46"/>
      <c r="BB8" s="46">
        <f>データ!U6</f>
        <v>384.09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49.35</v>
      </c>
      <c r="J10" s="46"/>
      <c r="K10" s="46"/>
      <c r="L10" s="46"/>
      <c r="M10" s="46"/>
      <c r="N10" s="46"/>
      <c r="O10" s="46"/>
      <c r="P10" s="46">
        <f>データ!P6</f>
        <v>83.28</v>
      </c>
      <c r="Q10" s="46"/>
      <c r="R10" s="46"/>
      <c r="S10" s="46"/>
      <c r="T10" s="46"/>
      <c r="U10" s="46"/>
      <c r="V10" s="46"/>
      <c r="W10" s="46" t="str">
        <f>データ!Q6</f>
        <v>-</v>
      </c>
      <c r="X10" s="46"/>
      <c r="Y10" s="46"/>
      <c r="Z10" s="46"/>
      <c r="AA10" s="46"/>
      <c r="AB10" s="46"/>
      <c r="AC10" s="46"/>
      <c r="AD10" s="51">
        <f>データ!R6</f>
        <v>1600</v>
      </c>
      <c r="AE10" s="51"/>
      <c r="AF10" s="51"/>
      <c r="AG10" s="51"/>
      <c r="AH10" s="51"/>
      <c r="AI10" s="51"/>
      <c r="AJ10" s="51"/>
      <c r="AK10" s="2"/>
      <c r="AL10" s="51">
        <f>データ!V6</f>
        <v>13053</v>
      </c>
      <c r="AM10" s="51"/>
      <c r="AN10" s="51"/>
      <c r="AO10" s="51"/>
      <c r="AP10" s="51"/>
      <c r="AQ10" s="51"/>
      <c r="AR10" s="51"/>
      <c r="AS10" s="51"/>
      <c r="AT10" s="46">
        <f>データ!W6</f>
        <v>3.55</v>
      </c>
      <c r="AU10" s="46"/>
      <c r="AV10" s="46"/>
      <c r="AW10" s="46"/>
      <c r="AX10" s="46"/>
      <c r="AY10" s="46"/>
      <c r="AZ10" s="46"/>
      <c r="BA10" s="46"/>
      <c r="BB10" s="46">
        <f>データ!X6</f>
        <v>3676.9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244619</v>
      </c>
      <c r="D6" s="34">
        <f t="shared" si="3"/>
        <v>46</v>
      </c>
      <c r="E6" s="34">
        <f t="shared" si="3"/>
        <v>17</v>
      </c>
      <c r="F6" s="34">
        <f t="shared" si="3"/>
        <v>1</v>
      </c>
      <c r="G6" s="34">
        <f t="shared" si="3"/>
        <v>0</v>
      </c>
      <c r="H6" s="34" t="str">
        <f t="shared" si="3"/>
        <v>三重県　玉城町</v>
      </c>
      <c r="I6" s="34" t="str">
        <f t="shared" si="3"/>
        <v>法適用</v>
      </c>
      <c r="J6" s="34" t="str">
        <f t="shared" si="3"/>
        <v>下水道事業</v>
      </c>
      <c r="K6" s="34" t="str">
        <f t="shared" si="3"/>
        <v>公共下水道</v>
      </c>
      <c r="L6" s="34" t="str">
        <f t="shared" si="3"/>
        <v>Cc3</v>
      </c>
      <c r="M6" s="34">
        <f t="shared" si="3"/>
        <v>0</v>
      </c>
      <c r="N6" s="35" t="str">
        <f t="shared" si="3"/>
        <v>-</v>
      </c>
      <c r="O6" s="35">
        <f t="shared" si="3"/>
        <v>49.35</v>
      </c>
      <c r="P6" s="35">
        <f t="shared" si="3"/>
        <v>83.28</v>
      </c>
      <c r="Q6" s="35" t="str">
        <f t="shared" si="3"/>
        <v>-</v>
      </c>
      <c r="R6" s="35">
        <f t="shared" si="3"/>
        <v>1600</v>
      </c>
      <c r="S6" s="35">
        <f t="shared" si="3"/>
        <v>15713</v>
      </c>
      <c r="T6" s="35">
        <f t="shared" si="3"/>
        <v>40.909999999999997</v>
      </c>
      <c r="U6" s="35">
        <f t="shared" si="3"/>
        <v>384.09</v>
      </c>
      <c r="V6" s="35">
        <f t="shared" si="3"/>
        <v>13053</v>
      </c>
      <c r="W6" s="35">
        <f t="shared" si="3"/>
        <v>3.55</v>
      </c>
      <c r="X6" s="35">
        <f t="shared" si="3"/>
        <v>3676.9</v>
      </c>
      <c r="Y6" s="36">
        <f>IF(Y7="",NA(),Y7)</f>
        <v>52.85</v>
      </c>
      <c r="Z6" s="36">
        <f t="shared" ref="Z6:AH6" si="4">IF(Z7="",NA(),Z7)</f>
        <v>52.18</v>
      </c>
      <c r="AA6" s="36">
        <f t="shared" si="4"/>
        <v>76.08</v>
      </c>
      <c r="AB6" s="36">
        <f t="shared" si="4"/>
        <v>78.22</v>
      </c>
      <c r="AC6" s="36">
        <f t="shared" si="4"/>
        <v>74.3</v>
      </c>
      <c r="AD6" s="36">
        <f t="shared" si="4"/>
        <v>83.35</v>
      </c>
      <c r="AE6" s="36">
        <f t="shared" si="4"/>
        <v>79.8</v>
      </c>
      <c r="AF6" s="36">
        <f t="shared" si="4"/>
        <v>94.12</v>
      </c>
      <c r="AG6" s="36">
        <f t="shared" si="4"/>
        <v>98.03</v>
      </c>
      <c r="AH6" s="36">
        <f t="shared" si="4"/>
        <v>100.67</v>
      </c>
      <c r="AI6" s="35" t="str">
        <f>IF(AI7="","",IF(AI7="-","【-】","【"&amp;SUBSTITUTE(TEXT(AI7,"#,##0.00"),"-","△")&amp;"】"))</f>
        <v>【108.57】</v>
      </c>
      <c r="AJ6" s="36">
        <f>IF(AJ7="",NA(),AJ7)</f>
        <v>1221.6400000000001</v>
      </c>
      <c r="AK6" s="36">
        <f t="shared" ref="AK6:AS6" si="5">IF(AK7="",NA(),AK7)</f>
        <v>1242.1400000000001</v>
      </c>
      <c r="AL6" s="36">
        <f t="shared" si="5"/>
        <v>611.86</v>
      </c>
      <c r="AM6" s="36">
        <f t="shared" si="5"/>
        <v>661.64</v>
      </c>
      <c r="AN6" s="36">
        <f t="shared" si="5"/>
        <v>740.09</v>
      </c>
      <c r="AO6" s="36">
        <f t="shared" si="5"/>
        <v>343.12</v>
      </c>
      <c r="AP6" s="36">
        <f t="shared" si="5"/>
        <v>637.74</v>
      </c>
      <c r="AQ6" s="36">
        <f t="shared" si="5"/>
        <v>393.94</v>
      </c>
      <c r="AR6" s="36">
        <f t="shared" si="5"/>
        <v>196.92</v>
      </c>
      <c r="AS6" s="36">
        <f t="shared" si="5"/>
        <v>370.35</v>
      </c>
      <c r="AT6" s="35" t="str">
        <f>IF(AT7="","",IF(AT7="-","【-】","【"&amp;SUBSTITUTE(TEXT(AT7,"#,##0.00"),"-","△")&amp;"】"))</f>
        <v>【4.38】</v>
      </c>
      <c r="AU6" s="36">
        <f>IF(AU7="",NA(),AU7)</f>
        <v>255.4</v>
      </c>
      <c r="AV6" s="36">
        <f t="shared" ref="AV6:BD6" si="6">IF(AV7="",NA(),AV7)</f>
        <v>484.85</v>
      </c>
      <c r="AW6" s="36">
        <f t="shared" si="6"/>
        <v>107.44</v>
      </c>
      <c r="AX6" s="36">
        <f t="shared" si="6"/>
        <v>115.61</v>
      </c>
      <c r="AY6" s="36">
        <f t="shared" si="6"/>
        <v>118.24</v>
      </c>
      <c r="AZ6" s="36">
        <f t="shared" si="6"/>
        <v>400.5</v>
      </c>
      <c r="BA6" s="36">
        <f t="shared" si="6"/>
        <v>298.42</v>
      </c>
      <c r="BB6" s="36">
        <f t="shared" si="6"/>
        <v>63.93</v>
      </c>
      <c r="BC6" s="36">
        <f t="shared" si="6"/>
        <v>70.02</v>
      </c>
      <c r="BD6" s="36">
        <f t="shared" si="6"/>
        <v>63.8</v>
      </c>
      <c r="BE6" s="35" t="str">
        <f>IF(BE7="","",IF(BE7="-","【-】","【"&amp;SUBSTITUTE(TEXT(BE7,"#,##0.00"),"-","△")&amp;"】"))</f>
        <v>【59.95】</v>
      </c>
      <c r="BF6" s="35">
        <f>IF(BF7="",NA(),BF7)</f>
        <v>0</v>
      </c>
      <c r="BG6" s="35">
        <f t="shared" ref="BG6:BO6" si="7">IF(BG7="",NA(),BG7)</f>
        <v>0</v>
      </c>
      <c r="BH6" s="35">
        <f t="shared" si="7"/>
        <v>0</v>
      </c>
      <c r="BI6" s="35">
        <f t="shared" si="7"/>
        <v>0</v>
      </c>
      <c r="BJ6" s="35">
        <f t="shared" si="7"/>
        <v>0</v>
      </c>
      <c r="BK6" s="36">
        <f t="shared" si="7"/>
        <v>1574.53</v>
      </c>
      <c r="BL6" s="36">
        <f t="shared" si="7"/>
        <v>1506.51</v>
      </c>
      <c r="BM6" s="36">
        <f t="shared" si="7"/>
        <v>1315.67</v>
      </c>
      <c r="BN6" s="36">
        <f t="shared" si="7"/>
        <v>1240.1600000000001</v>
      </c>
      <c r="BO6" s="36">
        <f t="shared" si="7"/>
        <v>1193.49</v>
      </c>
      <c r="BP6" s="35" t="str">
        <f>IF(BP7="","",IF(BP7="-","【-】","【"&amp;SUBSTITUTE(TEXT(BP7,"#,##0.00"),"-","△")&amp;"】"))</f>
        <v>【728.30】</v>
      </c>
      <c r="BQ6" s="36">
        <f>IF(BQ7="",NA(),BQ7)</f>
        <v>116.96</v>
      </c>
      <c r="BR6" s="36">
        <f t="shared" ref="BR6:BZ6" si="8">IF(BR7="",NA(),BR7)</f>
        <v>81.81</v>
      </c>
      <c r="BS6" s="36">
        <f t="shared" si="8"/>
        <v>65.12</v>
      </c>
      <c r="BT6" s="36">
        <f t="shared" si="8"/>
        <v>57.98</v>
      </c>
      <c r="BU6" s="36">
        <f t="shared" si="8"/>
        <v>80</v>
      </c>
      <c r="BV6" s="36">
        <f t="shared" si="8"/>
        <v>57.36</v>
      </c>
      <c r="BW6" s="36">
        <f t="shared" si="8"/>
        <v>57.33</v>
      </c>
      <c r="BX6" s="36">
        <f t="shared" si="8"/>
        <v>60.78</v>
      </c>
      <c r="BY6" s="36">
        <f t="shared" si="8"/>
        <v>60.17</v>
      </c>
      <c r="BZ6" s="36">
        <f t="shared" si="8"/>
        <v>65.569999999999993</v>
      </c>
      <c r="CA6" s="35" t="str">
        <f>IF(CA7="","",IF(CA7="-","【-】","【"&amp;SUBSTITUTE(TEXT(CA7,"#,##0.00"),"-","△")&amp;"】"))</f>
        <v>【100.04】</v>
      </c>
      <c r="CB6" s="36">
        <f>IF(CB7="",NA(),CB7)</f>
        <v>80.489999999999995</v>
      </c>
      <c r="CC6" s="36">
        <f t="shared" ref="CC6:CK6" si="9">IF(CC7="",NA(),CC7)</f>
        <v>116.48</v>
      </c>
      <c r="CD6" s="36">
        <f t="shared" si="9"/>
        <v>145.41</v>
      </c>
      <c r="CE6" s="36">
        <f t="shared" si="9"/>
        <v>161.19999999999999</v>
      </c>
      <c r="CF6" s="36">
        <f t="shared" si="9"/>
        <v>116.99</v>
      </c>
      <c r="CG6" s="36">
        <f t="shared" si="9"/>
        <v>279.91000000000003</v>
      </c>
      <c r="CH6" s="36">
        <f t="shared" si="9"/>
        <v>284.52999999999997</v>
      </c>
      <c r="CI6" s="36">
        <f t="shared" si="9"/>
        <v>276.26</v>
      </c>
      <c r="CJ6" s="36">
        <f t="shared" si="9"/>
        <v>281.52999999999997</v>
      </c>
      <c r="CK6" s="36">
        <f t="shared" si="9"/>
        <v>263.04000000000002</v>
      </c>
      <c r="CL6" s="35" t="str">
        <f>IF(CL7="","",IF(CL7="-","【-】","【"&amp;SUBSTITUTE(TEXT(CL7,"#,##0.00"),"-","△")&amp;"】"))</f>
        <v>【137.82】</v>
      </c>
      <c r="CM6" s="36">
        <f>IF(CM7="",NA(),CM7)</f>
        <v>58.04</v>
      </c>
      <c r="CN6" s="36">
        <f t="shared" ref="CN6:CV6" si="10">IF(CN7="",NA(),CN7)</f>
        <v>47.63</v>
      </c>
      <c r="CO6" s="36" t="str">
        <f t="shared" si="10"/>
        <v>-</v>
      </c>
      <c r="CP6" s="36" t="str">
        <f t="shared" si="10"/>
        <v>-</v>
      </c>
      <c r="CQ6" s="36" t="str">
        <f t="shared" si="10"/>
        <v>-</v>
      </c>
      <c r="CR6" s="36">
        <f t="shared" si="10"/>
        <v>40.07</v>
      </c>
      <c r="CS6" s="36">
        <f t="shared" si="10"/>
        <v>39.92</v>
      </c>
      <c r="CT6" s="36">
        <f t="shared" si="10"/>
        <v>41.63</v>
      </c>
      <c r="CU6" s="36">
        <f t="shared" si="10"/>
        <v>44.89</v>
      </c>
      <c r="CV6" s="36">
        <f t="shared" si="10"/>
        <v>40.75</v>
      </c>
      <c r="CW6" s="35" t="str">
        <f>IF(CW7="","",IF(CW7="-","【-】","【"&amp;SUBSTITUTE(TEXT(CW7,"#,##0.00"),"-","△")&amp;"】"))</f>
        <v>【60.09】</v>
      </c>
      <c r="CX6" s="36">
        <f>IF(CX7="",NA(),CX7)</f>
        <v>64.78</v>
      </c>
      <c r="CY6" s="36">
        <f t="shared" ref="CY6:DG6" si="11">IF(CY7="",NA(),CY7)</f>
        <v>55.26</v>
      </c>
      <c r="CZ6" s="36">
        <f t="shared" si="11"/>
        <v>66.69</v>
      </c>
      <c r="DA6" s="36">
        <f t="shared" si="11"/>
        <v>73.459999999999994</v>
      </c>
      <c r="DB6" s="36">
        <f t="shared" si="11"/>
        <v>71.319999999999993</v>
      </c>
      <c r="DC6" s="36">
        <f t="shared" si="11"/>
        <v>66</v>
      </c>
      <c r="DD6" s="36">
        <f t="shared" si="11"/>
        <v>65.86</v>
      </c>
      <c r="DE6" s="36">
        <f t="shared" si="11"/>
        <v>66.33</v>
      </c>
      <c r="DF6" s="36">
        <f t="shared" si="11"/>
        <v>64.89</v>
      </c>
      <c r="DG6" s="36">
        <f t="shared" si="11"/>
        <v>64.97</v>
      </c>
      <c r="DH6" s="35" t="str">
        <f>IF(DH7="","",IF(DH7="-","【-】","【"&amp;SUBSTITUTE(TEXT(DH7,"#,##0.00"),"-","△")&amp;"】"))</f>
        <v>【94.90】</v>
      </c>
      <c r="DI6" s="36">
        <f>IF(DI7="",NA(),DI7)</f>
        <v>13.74</v>
      </c>
      <c r="DJ6" s="36">
        <f t="shared" ref="DJ6:DR6" si="12">IF(DJ7="",NA(),DJ7)</f>
        <v>7.55</v>
      </c>
      <c r="DK6" s="36">
        <f t="shared" si="12"/>
        <v>85.79</v>
      </c>
      <c r="DL6" s="36">
        <f t="shared" si="12"/>
        <v>15.62</v>
      </c>
      <c r="DM6" s="36">
        <f t="shared" si="12"/>
        <v>17.05</v>
      </c>
      <c r="DN6" s="36">
        <f t="shared" si="12"/>
        <v>12.14</v>
      </c>
      <c r="DO6" s="36">
        <f t="shared" si="12"/>
        <v>9.42</v>
      </c>
      <c r="DP6" s="36">
        <f t="shared" si="12"/>
        <v>28.43</v>
      </c>
      <c r="DQ6" s="36">
        <f t="shared" si="12"/>
        <v>11.68</v>
      </c>
      <c r="DR6" s="36">
        <f t="shared" si="12"/>
        <v>17.52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6">
        <f t="shared" si="14"/>
        <v>4.55</v>
      </c>
      <c r="EI6" s="36">
        <f t="shared" si="14"/>
        <v>4.95</v>
      </c>
      <c r="EJ6" s="36">
        <f t="shared" si="14"/>
        <v>0.18</v>
      </c>
      <c r="EK6" s="36">
        <f t="shared" si="14"/>
        <v>0.19</v>
      </c>
      <c r="EL6" s="36">
        <f t="shared" si="14"/>
        <v>0.16</v>
      </c>
      <c r="EM6" s="36">
        <f t="shared" si="14"/>
        <v>0.33</v>
      </c>
      <c r="EN6" s="36">
        <f t="shared" si="14"/>
        <v>0.21</v>
      </c>
      <c r="EO6" s="35" t="str">
        <f>IF(EO7="","",IF(EO7="-","【-】","【"&amp;SUBSTITUTE(TEXT(EO7,"#,##0.00"),"-","△")&amp;"】"))</f>
        <v>【0.27】</v>
      </c>
    </row>
    <row r="7" spans="1:148" s="37" customFormat="1" x14ac:dyDescent="0.15">
      <c r="A7" s="29"/>
      <c r="B7" s="38">
        <v>2016</v>
      </c>
      <c r="C7" s="38">
        <v>244619</v>
      </c>
      <c r="D7" s="38">
        <v>46</v>
      </c>
      <c r="E7" s="38">
        <v>17</v>
      </c>
      <c r="F7" s="38">
        <v>1</v>
      </c>
      <c r="G7" s="38">
        <v>0</v>
      </c>
      <c r="H7" s="38" t="s">
        <v>108</v>
      </c>
      <c r="I7" s="38" t="s">
        <v>109</v>
      </c>
      <c r="J7" s="38" t="s">
        <v>110</v>
      </c>
      <c r="K7" s="38" t="s">
        <v>111</v>
      </c>
      <c r="L7" s="38" t="s">
        <v>112</v>
      </c>
      <c r="M7" s="38"/>
      <c r="N7" s="39" t="s">
        <v>113</v>
      </c>
      <c r="O7" s="39">
        <v>49.35</v>
      </c>
      <c r="P7" s="39">
        <v>83.28</v>
      </c>
      <c r="Q7" s="39" t="s">
        <v>113</v>
      </c>
      <c r="R7" s="39">
        <v>1600</v>
      </c>
      <c r="S7" s="39">
        <v>15713</v>
      </c>
      <c r="T7" s="39">
        <v>40.909999999999997</v>
      </c>
      <c r="U7" s="39">
        <v>384.09</v>
      </c>
      <c r="V7" s="39">
        <v>13053</v>
      </c>
      <c r="W7" s="39">
        <v>3.55</v>
      </c>
      <c r="X7" s="39">
        <v>3676.9</v>
      </c>
      <c r="Y7" s="39">
        <v>52.85</v>
      </c>
      <c r="Z7" s="39">
        <v>52.18</v>
      </c>
      <c r="AA7" s="39">
        <v>76.08</v>
      </c>
      <c r="AB7" s="39">
        <v>78.22</v>
      </c>
      <c r="AC7" s="39">
        <v>74.3</v>
      </c>
      <c r="AD7" s="39">
        <v>83.35</v>
      </c>
      <c r="AE7" s="39">
        <v>79.8</v>
      </c>
      <c r="AF7" s="39">
        <v>94.12</v>
      </c>
      <c r="AG7" s="39">
        <v>98.03</v>
      </c>
      <c r="AH7" s="39">
        <v>100.67</v>
      </c>
      <c r="AI7" s="39">
        <v>108.57</v>
      </c>
      <c r="AJ7" s="39">
        <v>1221.6400000000001</v>
      </c>
      <c r="AK7" s="39">
        <v>1242.1400000000001</v>
      </c>
      <c r="AL7" s="39">
        <v>611.86</v>
      </c>
      <c r="AM7" s="39">
        <v>661.64</v>
      </c>
      <c r="AN7" s="39">
        <v>740.09</v>
      </c>
      <c r="AO7" s="39">
        <v>343.12</v>
      </c>
      <c r="AP7" s="39">
        <v>637.74</v>
      </c>
      <c r="AQ7" s="39">
        <v>393.94</v>
      </c>
      <c r="AR7" s="39">
        <v>196.92</v>
      </c>
      <c r="AS7" s="39">
        <v>370.35</v>
      </c>
      <c r="AT7" s="39">
        <v>4.38</v>
      </c>
      <c r="AU7" s="39">
        <v>255.4</v>
      </c>
      <c r="AV7" s="39">
        <v>484.85</v>
      </c>
      <c r="AW7" s="39">
        <v>107.44</v>
      </c>
      <c r="AX7" s="39">
        <v>115.61</v>
      </c>
      <c r="AY7" s="39">
        <v>118.24</v>
      </c>
      <c r="AZ7" s="39">
        <v>400.5</v>
      </c>
      <c r="BA7" s="39">
        <v>298.42</v>
      </c>
      <c r="BB7" s="39">
        <v>63.93</v>
      </c>
      <c r="BC7" s="39">
        <v>70.02</v>
      </c>
      <c r="BD7" s="39">
        <v>63.8</v>
      </c>
      <c r="BE7" s="39">
        <v>59.95</v>
      </c>
      <c r="BF7" s="39">
        <v>0</v>
      </c>
      <c r="BG7" s="39">
        <v>0</v>
      </c>
      <c r="BH7" s="39">
        <v>0</v>
      </c>
      <c r="BI7" s="39">
        <v>0</v>
      </c>
      <c r="BJ7" s="39">
        <v>0</v>
      </c>
      <c r="BK7" s="39">
        <v>1574.53</v>
      </c>
      <c r="BL7" s="39">
        <v>1506.51</v>
      </c>
      <c r="BM7" s="39">
        <v>1315.67</v>
      </c>
      <c r="BN7" s="39">
        <v>1240.1600000000001</v>
      </c>
      <c r="BO7" s="39">
        <v>1193.49</v>
      </c>
      <c r="BP7" s="39">
        <v>728.3</v>
      </c>
      <c r="BQ7" s="39">
        <v>116.96</v>
      </c>
      <c r="BR7" s="39">
        <v>81.81</v>
      </c>
      <c r="BS7" s="39">
        <v>65.12</v>
      </c>
      <c r="BT7" s="39">
        <v>57.98</v>
      </c>
      <c r="BU7" s="39">
        <v>80</v>
      </c>
      <c r="BV7" s="39">
        <v>57.36</v>
      </c>
      <c r="BW7" s="39">
        <v>57.33</v>
      </c>
      <c r="BX7" s="39">
        <v>60.78</v>
      </c>
      <c r="BY7" s="39">
        <v>60.17</v>
      </c>
      <c r="BZ7" s="39">
        <v>65.569999999999993</v>
      </c>
      <c r="CA7" s="39">
        <v>100.04</v>
      </c>
      <c r="CB7" s="39">
        <v>80.489999999999995</v>
      </c>
      <c r="CC7" s="39">
        <v>116.48</v>
      </c>
      <c r="CD7" s="39">
        <v>145.41</v>
      </c>
      <c r="CE7" s="39">
        <v>161.19999999999999</v>
      </c>
      <c r="CF7" s="39">
        <v>116.99</v>
      </c>
      <c r="CG7" s="39">
        <v>279.91000000000003</v>
      </c>
      <c r="CH7" s="39">
        <v>284.52999999999997</v>
      </c>
      <c r="CI7" s="39">
        <v>276.26</v>
      </c>
      <c r="CJ7" s="39">
        <v>281.52999999999997</v>
      </c>
      <c r="CK7" s="39">
        <v>263.04000000000002</v>
      </c>
      <c r="CL7" s="39">
        <v>137.82</v>
      </c>
      <c r="CM7" s="39">
        <v>58.04</v>
      </c>
      <c r="CN7" s="39">
        <v>47.63</v>
      </c>
      <c r="CO7" s="39" t="s">
        <v>113</v>
      </c>
      <c r="CP7" s="39" t="s">
        <v>113</v>
      </c>
      <c r="CQ7" s="39" t="s">
        <v>113</v>
      </c>
      <c r="CR7" s="39">
        <v>40.07</v>
      </c>
      <c r="CS7" s="39">
        <v>39.92</v>
      </c>
      <c r="CT7" s="39">
        <v>41.63</v>
      </c>
      <c r="CU7" s="39">
        <v>44.89</v>
      </c>
      <c r="CV7" s="39">
        <v>40.75</v>
      </c>
      <c r="CW7" s="39">
        <v>60.09</v>
      </c>
      <c r="CX7" s="39">
        <v>64.78</v>
      </c>
      <c r="CY7" s="39">
        <v>55.26</v>
      </c>
      <c r="CZ7" s="39">
        <v>66.69</v>
      </c>
      <c r="DA7" s="39">
        <v>73.459999999999994</v>
      </c>
      <c r="DB7" s="39">
        <v>71.319999999999993</v>
      </c>
      <c r="DC7" s="39">
        <v>66</v>
      </c>
      <c r="DD7" s="39">
        <v>65.86</v>
      </c>
      <c r="DE7" s="39">
        <v>66.33</v>
      </c>
      <c r="DF7" s="39">
        <v>64.89</v>
      </c>
      <c r="DG7" s="39">
        <v>64.97</v>
      </c>
      <c r="DH7" s="39">
        <v>94.9</v>
      </c>
      <c r="DI7" s="39">
        <v>13.74</v>
      </c>
      <c r="DJ7" s="39">
        <v>7.55</v>
      </c>
      <c r="DK7" s="39">
        <v>85.79</v>
      </c>
      <c r="DL7" s="39">
        <v>15.62</v>
      </c>
      <c r="DM7" s="39">
        <v>17.05</v>
      </c>
      <c r="DN7" s="39">
        <v>12.14</v>
      </c>
      <c r="DO7" s="39">
        <v>9.42</v>
      </c>
      <c r="DP7" s="39">
        <v>28.43</v>
      </c>
      <c r="DQ7" s="39">
        <v>11.68</v>
      </c>
      <c r="DR7" s="39">
        <v>17.52</v>
      </c>
      <c r="DS7" s="39">
        <v>37.36</v>
      </c>
      <c r="DT7" s="39">
        <v>0</v>
      </c>
      <c r="DU7" s="39">
        <v>0</v>
      </c>
      <c r="DV7" s="39">
        <v>0</v>
      </c>
      <c r="DW7" s="39">
        <v>0</v>
      </c>
      <c r="DX7" s="39">
        <v>0</v>
      </c>
      <c r="DY7" s="39">
        <v>0</v>
      </c>
      <c r="DZ7" s="39">
        <v>0</v>
      </c>
      <c r="EA7" s="39">
        <v>0</v>
      </c>
      <c r="EB7" s="39">
        <v>0</v>
      </c>
      <c r="EC7" s="39">
        <v>0</v>
      </c>
      <c r="ED7" s="39">
        <v>4.96</v>
      </c>
      <c r="EE7" s="39">
        <v>0</v>
      </c>
      <c r="EF7" s="39">
        <v>0</v>
      </c>
      <c r="EG7" s="39">
        <v>0</v>
      </c>
      <c r="EH7" s="39">
        <v>4.55</v>
      </c>
      <c r="EI7" s="39">
        <v>4.95</v>
      </c>
      <c r="EJ7" s="39">
        <v>0.18</v>
      </c>
      <c r="EK7" s="39">
        <v>0.19</v>
      </c>
      <c r="EL7" s="39">
        <v>0.16</v>
      </c>
      <c r="EM7" s="39">
        <v>0.33</v>
      </c>
      <c r="EN7" s="39">
        <v>0.21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　豊</cp:lastModifiedBy>
  <cp:lastPrinted>2018-01-29T03:20:21Z</cp:lastPrinted>
  <dcterms:created xsi:type="dcterms:W3CDTF">2017-12-25T01:52:00Z</dcterms:created>
  <dcterms:modified xsi:type="dcterms:W3CDTF">2018-01-29T05:18:20Z</dcterms:modified>
  <cp:category/>
</cp:coreProperties>
</file>