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I10" i="4"/>
  <c r="B10"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<sst xmlns="http://schemas.openxmlformats.org/spreadsheetml/2006/main" count="251" uniqueCount="125">
  <si>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</si>
  <si>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</si>
  <si>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</si>
  <si>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</si>
  <si>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</si>
  <si>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</si>
  <si>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</si>
  <si>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</si>
  <si>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</si>
  <si>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</si>
  <si>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</si>
  <si>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</si>
  <si>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</si>
  <si>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</si>
  <si>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</si>
  <si>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</si>
  <si>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</si>
  <si>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</si>
  <si>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</si>
  <si>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</si>
  <si>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</si>
  <si>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</si>
  <si>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</si>
  <si>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</si>
  <si>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</si>
  <si>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</si>
  <si>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</si>
  <si>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</si>
  <si>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</si>
  <si>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</si>
  <si>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</si>
  <si>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</si>
  <si>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</si>
  <si>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</si>
  <si>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</si>
  <si>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</si>
  <si>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</si>
  <si>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</si>
  <si>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</si>
  <si>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</si>
  <si>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</si>
  <si>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</si>
  <si>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</si>
  <si>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</si>
  <si>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</si>
  <si>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</si>
  <si>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</si>
  <si>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</si>
  <si>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</si>
  <si>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</si>
  <si>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</si>
  <si>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</si>
  <si>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</si>
  <si>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</si>
  <si>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</si>
  <si>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</si>
  <si>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</si>
  <si>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</si>
  <si>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</si>
  <si>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</si>
  <si>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</si>
  <si>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</si>
  <si>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</si>
  <si>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</si>
  <si>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</si>
  <si>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</si>
  <si>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</si>
  <si>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</si>
  <si>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</si>
  <si>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</si>
  <si>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</si>
  <si>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</si>
  <si>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</si>
  <si>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</si>
  <si>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</si>
  <si>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</si>
  <si>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</si>
  <si>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</si>
  <si>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</si>
  <si>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</si>
  <si>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</si>
  <si>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</si>
  <si>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</si>
  <si>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</si>
  <si>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</si>
  <si>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</si>
  <si>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</si>
  <si>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</si>
  <si>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</si>
  <si>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</si>
  <si>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</si>
  <si>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</si>
  <si>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</si>
  <si>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</si>
  <si>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</si>
  <si>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</si>
  <si>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</si>
  <si>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</si>
  <si>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</si>
  <si>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</si>
  <si>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</si>
  <si>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</si>
  <si>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</si>
  <si>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</si>
  <si>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</si>
  <si>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</si>
  <si>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</si>
  <si>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</si>
  <si>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</si>
  <si>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多気町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</si>
  <si>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</si>
  <si>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</si>
  <si>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</si>
  <si>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</si>
  <si>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</si>
  <si>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</si>
  <si>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</si>
  <si>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</si>
  <si>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</si>
  <si>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</si>
  <si>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</si>
  <si>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今後、耐用年数を見据えた計画的な更新が必要となります。維持管理業者との連絡を密にし、適切な維持管理を行っていきます。</t>
    <rPh sb="0" eb="2">
      <t>コンゴ</t>
    </rPh>
    <rPh sb="3" eb="5">
      <t>タイヨウ</t>
    </rPh>
    <rPh sb="5" eb="7">
      <t>ネンスウ</t>
    </rPh>
    <rPh sb="8" eb="10">
      <t>ミス</t>
    </rPh>
    <rPh sb="12" eb="15">
      <t>ケイカクテキ</t>
    </rPh>
    <rPh sb="16" eb="18">
      <t>コウシン</t>
    </rPh>
    <rPh sb="19" eb="21">
      <t>ヒツヨウ</t>
    </rPh>
    <rPh sb="27" eb="29">
      <t>イジ</t>
    </rPh>
    <rPh sb="29" eb="31">
      <t>カンリ</t>
    </rPh>
    <rPh sb="31" eb="33">
      <t>ギョウシャ</t>
    </rPh>
    <rPh sb="35" eb="37">
      <t>レンラク</t>
    </rPh>
    <rPh sb="38" eb="39">
      <t>ミツ</t>
    </rPh>
    <rPh sb="42" eb="44">
      <t>テキセツ</t>
    </rPh>
    <rPh sb="45" eb="47">
      <t>イジ</t>
    </rPh>
    <rPh sb="47" eb="49">
      <t>カンリ</t>
    </rPh>
    <rPh sb="50" eb="51">
      <t>オコナ</t>
    </rPh>
    <phoneticPr fontId="4"/>
  </si>
  <si>
    <t>収益的収支比率、経費回収率ともに低い水準にあり、一般会計からの繰入金に頼らざるを得ない厳しい経営環境となっています。
平成29年4月に料金改定を行い、繰入金の抑制に努めます。
水洗化率も類似団体に比べて低くなっているため、設置数の増加に向けた啓発等に取り組みます。</t>
    <rPh sb="0" eb="3">
      <t>シュウエキテキ</t>
    </rPh>
    <rPh sb="3" eb="5">
      <t>シュウシ</t>
    </rPh>
    <rPh sb="5" eb="7">
      <t>ヒリツ</t>
    </rPh>
    <rPh sb="8" eb="10">
      <t>ケイヒ</t>
    </rPh>
    <rPh sb="10" eb="12">
      <t>カイシュウ</t>
    </rPh>
    <rPh sb="12" eb="13">
      <t>リツ</t>
    </rPh>
    <rPh sb="16" eb="17">
      <t>ヒク</t>
    </rPh>
    <rPh sb="18" eb="20">
      <t>スイジュン</t>
    </rPh>
    <rPh sb="24" eb="26">
      <t>イッパン</t>
    </rPh>
    <rPh sb="26" eb="28">
      <t>カイケイ</t>
    </rPh>
    <rPh sb="31" eb="33">
      <t>クリイレ</t>
    </rPh>
    <rPh sb="33" eb="34">
      <t>キン</t>
    </rPh>
    <rPh sb="35" eb="36">
      <t>タヨ</t>
    </rPh>
    <rPh sb="40" eb="41">
      <t>エ</t>
    </rPh>
    <rPh sb="43" eb="44">
      <t>キビ</t>
    </rPh>
    <rPh sb="46" eb="50">
      <t>ケイエイカンキョウ</t>
    </rPh>
    <rPh sb="59" eb="61">
      <t>ヘイセイ</t>
    </rPh>
    <rPh sb="63" eb="64">
      <t>ネン</t>
    </rPh>
    <rPh sb="65" eb="66">
      <t>ガツ</t>
    </rPh>
    <rPh sb="67" eb="69">
      <t>リョウキン</t>
    </rPh>
    <rPh sb="69" eb="71">
      <t>カイテイ</t>
    </rPh>
    <rPh sb="72" eb="73">
      <t>オコナ</t>
    </rPh>
    <rPh sb="75" eb="77">
      <t>クリイレ</t>
    </rPh>
    <rPh sb="77" eb="78">
      <t>キン</t>
    </rPh>
    <rPh sb="79" eb="81">
      <t>ヨクセイ</t>
    </rPh>
    <rPh sb="82" eb="83">
      <t>ツト</t>
    </rPh>
    <rPh sb="88" eb="91">
      <t>スイセンカ</t>
    </rPh>
    <rPh sb="91" eb="92">
      <t>リツ</t>
    </rPh>
    <rPh sb="93" eb="95">
      <t>ルイジ</t>
    </rPh>
    <rPh sb="95" eb="97">
      <t>ダンタイ</t>
    </rPh>
    <rPh sb="98" eb="99">
      <t>クラ</t>
    </rPh>
    <rPh sb="101" eb="102">
      <t>ヒク</t>
    </rPh>
    <rPh sb="118" eb="119">
      <t>ム</t>
    </rPh>
    <rPh sb="121" eb="123">
      <t>ケイハツ</t>
    </rPh>
    <rPh sb="123" eb="124">
      <t>トウ</t>
    </rPh>
    <rPh sb="125" eb="126">
      <t>ト</t>
    </rPh>
    <rPh sb="127" eb="128">
      <t>ク</t>
    </rPh>
    <phoneticPr fontId="4"/>
  </si>
  <si>
    <t>住宅新築による設置はあるものの、人口減少等により新規の設置基数は鈍化傾向にあります。今後は単独浄化槽や水洗化されていない世帯への広報、啓発により整備推進を図ります。
また、地方公営企業法の適用に取り組み、経営状況の明確化を図ります。</t>
    <rPh sb="0" eb="2">
      <t>ジュウタク</t>
    </rPh>
    <rPh sb="2" eb="4">
      <t>シンチク</t>
    </rPh>
    <rPh sb="7" eb="9">
      <t>セッチ</t>
    </rPh>
    <rPh sb="16" eb="18">
      <t>ジンコウ</t>
    </rPh>
    <rPh sb="18" eb="20">
      <t>ゲンショウ</t>
    </rPh>
    <rPh sb="20" eb="21">
      <t>トウ</t>
    </rPh>
    <rPh sb="24" eb="26">
      <t>シンキ</t>
    </rPh>
    <rPh sb="27" eb="29">
      <t>セッチ</t>
    </rPh>
    <rPh sb="29" eb="31">
      <t>キスウ</t>
    </rPh>
    <rPh sb="32" eb="34">
      <t>ドンカ</t>
    </rPh>
    <rPh sb="34" eb="36">
      <t>ケイコウ</t>
    </rPh>
    <rPh sb="42" eb="44">
      <t>コンゴ</t>
    </rPh>
    <rPh sb="45" eb="47">
      <t>タンドク</t>
    </rPh>
    <rPh sb="47" eb="50">
      <t>ジョウカソウ</t>
    </rPh>
    <rPh sb="51" eb="54">
      <t>スイセンカ</t>
    </rPh>
    <rPh sb="60" eb="62">
      <t>セタイ</t>
    </rPh>
    <rPh sb="64" eb="66">
      <t>コウホウ</t>
    </rPh>
    <rPh sb="67" eb="69">
      <t>ケイハツ</t>
    </rPh>
    <rPh sb="72" eb="74">
      <t>セイビ</t>
    </rPh>
    <rPh sb="74" eb="76">
      <t>スイシン</t>
    </rPh>
    <rPh sb="77" eb="78">
      <t>ハカ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</si>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</sst>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64-4FC9-97E2-5C97C11518A7}"/>
            </c:ext>
          </c:extLst>
        </c:ser>
        <c:dLbls>
          <c:showLegendKey val="0"/>
          <c:showVal val="0"/>
          <c:showCatName val="0"/>
          <c:showSerName val="0"/>
          <c:showPercent val="0"/>
          <c:showBubbleSize val="0"/>
        </c:dLbls>
        <c:gapWidth val="150"/>
        <c:axId val="88734336"/>
        <c:axId val="9353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164-4FC9-97E2-5C97C11518A7}"/>
            </c:ext>
          </c:extLst>
        </c:ser>
        <c:dLbls>
          <c:showLegendKey val="0"/>
          <c:showVal val="0"/>
          <c:showCatName val="0"/>
          <c:showSerName val="0"/>
          <c:showPercent val="0"/>
          <c:showBubbleSize val="0"/>
        </c:dLbls>
        <c:marker val="1"/>
        <c:smooth val="0"/>
        <c:axId val="88734336"/>
        <c:axId val="93532928"/>
      </c:lineChart>
      <c:dateAx>
        <c:axId val="88734336"/>
        <c:scaling>
          <c:orientation val="minMax"/>
        </c:scaling>
        <c:delete val="1"/>
        <c:axPos val="b"/>
        <c:numFmt formatCode="ge" sourceLinked="1"/>
        <c:majorTickMark val="none"/>
        <c:minorTickMark val="none"/>
        <c:tickLblPos val="none"/>
        <c:crossAx val="93532928"/>
        <c:crosses val="autoZero"/>
        <c:auto val="1"/>
        <c:lblOffset val="100"/>
        <c:baseTimeUnit val="years"/>
      </c:dateAx>
      <c:valAx>
        <c:axId val="935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3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11.77</c:v>
                </c:pt>
                <c:pt idx="1">
                  <c:v>11.07</c:v>
                </c:pt>
                <c:pt idx="2">
                  <c:v>67.62</c:v>
                </c:pt>
                <c:pt idx="3">
                  <c:v>69.540000000000006</c:v>
                </c:pt>
                <c:pt idx="4">
                  <c:v>70.849999999999994</c:v>
                </c:pt>
              </c:numCache>
            </c:numRef>
          </c:val>
          <c:extLst xmlns:c16r2="http://schemas.microsoft.com/office/drawing/2015/06/chart">
            <c:ext xmlns:c16="http://schemas.microsoft.com/office/drawing/2014/chart" uri="{C3380CC4-5D6E-409C-BE32-E72D297353CC}">
              <c16:uniqueId val="{00000000-9BDE-43D7-AD91-244F47E9D168}"/>
            </c:ext>
          </c:extLst>
        </c:ser>
        <c:dLbls>
          <c:showLegendKey val="0"/>
          <c:showVal val="0"/>
          <c:showCatName val="0"/>
          <c:showSerName val="0"/>
          <c:showPercent val="0"/>
          <c:showBubbleSize val="0"/>
        </c:dLbls>
        <c:gapWidth val="150"/>
        <c:axId val="94075136"/>
        <c:axId val="9408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xmlns:c16r2="http://schemas.microsoft.com/office/drawing/2015/06/chart">
            <c:ext xmlns:c16="http://schemas.microsoft.com/office/drawing/2014/chart" uri="{C3380CC4-5D6E-409C-BE32-E72D297353CC}">
              <c16:uniqueId val="{00000001-9BDE-43D7-AD91-244F47E9D168}"/>
            </c:ext>
          </c:extLst>
        </c:ser>
        <c:dLbls>
          <c:showLegendKey val="0"/>
          <c:showVal val="0"/>
          <c:showCatName val="0"/>
          <c:showSerName val="0"/>
          <c:showPercent val="0"/>
          <c:showBubbleSize val="0"/>
        </c:dLbls>
        <c:marker val="1"/>
        <c:smooth val="0"/>
        <c:axId val="94075136"/>
        <c:axId val="94085504"/>
      </c:lineChart>
      <c:dateAx>
        <c:axId val="94075136"/>
        <c:scaling>
          <c:orientation val="minMax"/>
        </c:scaling>
        <c:delete val="1"/>
        <c:axPos val="b"/>
        <c:numFmt formatCode="ge" sourceLinked="1"/>
        <c:majorTickMark val="none"/>
        <c:minorTickMark val="none"/>
        <c:tickLblPos val="none"/>
        <c:crossAx val="94085504"/>
        <c:crosses val="autoZero"/>
        <c:auto val="1"/>
        <c:lblOffset val="100"/>
        <c:baseTimeUnit val="years"/>
      </c:dateAx>
      <c:valAx>
        <c:axId val="940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54.9</c:v>
                </c:pt>
                <c:pt idx="1">
                  <c:v>57.6</c:v>
                </c:pt>
                <c:pt idx="2">
                  <c:v>59.05</c:v>
                </c:pt>
                <c:pt idx="3">
                  <c:v>60.2</c:v>
                </c:pt>
                <c:pt idx="4">
                  <c:v>61.32</c:v>
                </c:pt>
              </c:numCache>
            </c:numRef>
          </c:val>
          <c:extLst xmlns:c16r2="http://schemas.microsoft.com/office/drawing/2015/06/chart">
            <c:ext xmlns:c16="http://schemas.microsoft.com/office/drawing/2014/chart" uri="{C3380CC4-5D6E-409C-BE32-E72D297353CC}">
              <c16:uniqueId val="{00000000-C5A9-4CAB-A87A-C5A2F9D93B60}"/>
            </c:ext>
          </c:extLst>
        </c:ser>
        <c:dLbls>
          <c:showLegendKey val="0"/>
          <c:showVal val="0"/>
          <c:showCatName val="0"/>
          <c:showSerName val="0"/>
          <c:showPercent val="0"/>
          <c:showBubbleSize val="0"/>
        </c:dLbls>
        <c:gapWidth val="150"/>
        <c:axId val="94124672"/>
        <c:axId val="9412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xmlns:c16r2="http://schemas.microsoft.com/office/drawing/2015/06/chart">
            <c:ext xmlns:c16="http://schemas.microsoft.com/office/drawing/2014/chart" uri="{C3380CC4-5D6E-409C-BE32-E72D297353CC}">
              <c16:uniqueId val="{00000001-C5A9-4CAB-A87A-C5A2F9D93B60}"/>
            </c:ext>
          </c:extLst>
        </c:ser>
        <c:dLbls>
          <c:showLegendKey val="0"/>
          <c:showVal val="0"/>
          <c:showCatName val="0"/>
          <c:showSerName val="0"/>
          <c:showPercent val="0"/>
          <c:showBubbleSize val="0"/>
        </c:dLbls>
        <c:marker val="1"/>
        <c:smooth val="0"/>
        <c:axId val="94124672"/>
        <c:axId val="94126848"/>
      </c:lineChart>
      <c:dateAx>
        <c:axId val="94124672"/>
        <c:scaling>
          <c:orientation val="minMax"/>
        </c:scaling>
        <c:delete val="1"/>
        <c:axPos val="b"/>
        <c:numFmt formatCode="ge" sourceLinked="1"/>
        <c:majorTickMark val="none"/>
        <c:minorTickMark val="none"/>
        <c:tickLblPos val="none"/>
        <c:crossAx val="94126848"/>
        <c:crosses val="autoZero"/>
        <c:auto val="1"/>
        <c:lblOffset val="100"/>
        <c:baseTimeUnit val="years"/>
      </c:dateAx>
      <c:valAx>
        <c:axId val="941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98.18</c:v>
                </c:pt>
                <c:pt idx="1">
                  <c:v>105.2</c:v>
                </c:pt>
                <c:pt idx="2">
                  <c:v>91.86</c:v>
                </c:pt>
                <c:pt idx="3">
                  <c:v>99.16</c:v>
                </c:pt>
                <c:pt idx="4">
                  <c:v>97.49</c:v>
                </c:pt>
              </c:numCache>
            </c:numRef>
          </c:val>
          <c:extLst xmlns:c16r2="http://schemas.microsoft.com/office/drawing/2015/06/chart">
            <c:ext xmlns:c16="http://schemas.microsoft.com/office/drawing/2014/chart" uri="{C3380CC4-5D6E-409C-BE32-E72D297353CC}">
              <c16:uniqueId val="{00000000-C442-4F7B-B596-CB1DD7973736}"/>
            </c:ext>
          </c:extLst>
        </c:ser>
        <c:dLbls>
          <c:showLegendKey val="0"/>
          <c:showVal val="0"/>
          <c:showCatName val="0"/>
          <c:showSerName val="0"/>
          <c:showPercent val="0"/>
          <c:showBubbleSize val="0"/>
        </c:dLbls>
        <c:gapWidth val="150"/>
        <c:axId val="93563904"/>
        <c:axId val="935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42-4F7B-B596-CB1DD7973736}"/>
            </c:ext>
          </c:extLst>
        </c:ser>
        <c:dLbls>
          <c:showLegendKey val="0"/>
          <c:showVal val="0"/>
          <c:showCatName val="0"/>
          <c:showSerName val="0"/>
          <c:showPercent val="0"/>
          <c:showBubbleSize val="0"/>
        </c:dLbls>
        <c:marker val="1"/>
        <c:smooth val="0"/>
        <c:axId val="93563904"/>
        <c:axId val="93574272"/>
      </c:lineChart>
      <c:dateAx>
        <c:axId val="93563904"/>
        <c:scaling>
          <c:orientation val="minMax"/>
        </c:scaling>
        <c:delete val="1"/>
        <c:axPos val="b"/>
        <c:numFmt formatCode="ge" sourceLinked="1"/>
        <c:majorTickMark val="none"/>
        <c:minorTickMark val="none"/>
        <c:tickLblPos val="none"/>
        <c:crossAx val="93574272"/>
        <c:crosses val="autoZero"/>
        <c:auto val="1"/>
        <c:lblOffset val="100"/>
        <c:baseTimeUnit val="years"/>
      </c:dateAx>
      <c:valAx>
        <c:axId val="935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FF-47D0-935C-40C0B782886E}"/>
            </c:ext>
          </c:extLst>
        </c:ser>
        <c:dLbls>
          <c:showLegendKey val="0"/>
          <c:showVal val="0"/>
          <c:showCatName val="0"/>
          <c:showSerName val="0"/>
          <c:showPercent val="0"/>
          <c:showBubbleSize val="0"/>
        </c:dLbls>
        <c:gapWidth val="150"/>
        <c:axId val="93728128"/>
        <c:axId val="9374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FF-47D0-935C-40C0B782886E}"/>
            </c:ext>
          </c:extLst>
        </c:ser>
        <c:dLbls>
          <c:showLegendKey val="0"/>
          <c:showVal val="0"/>
          <c:showCatName val="0"/>
          <c:showSerName val="0"/>
          <c:showPercent val="0"/>
          <c:showBubbleSize val="0"/>
        </c:dLbls>
        <c:marker val="1"/>
        <c:smooth val="0"/>
        <c:axId val="93728128"/>
        <c:axId val="93746688"/>
      </c:lineChart>
      <c:dateAx>
        <c:axId val="93728128"/>
        <c:scaling>
          <c:orientation val="minMax"/>
        </c:scaling>
        <c:delete val="1"/>
        <c:axPos val="b"/>
        <c:numFmt formatCode="ge" sourceLinked="1"/>
        <c:majorTickMark val="none"/>
        <c:minorTickMark val="none"/>
        <c:tickLblPos val="none"/>
        <c:crossAx val="93746688"/>
        <c:crosses val="autoZero"/>
        <c:auto val="1"/>
        <c:lblOffset val="100"/>
        <c:baseTimeUnit val="years"/>
      </c:dateAx>
      <c:valAx>
        <c:axId val="9374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B6-4907-A0EA-329A6C689A53}"/>
            </c:ext>
          </c:extLst>
        </c:ser>
        <c:dLbls>
          <c:showLegendKey val="0"/>
          <c:showVal val="0"/>
          <c:showCatName val="0"/>
          <c:showSerName val="0"/>
          <c:showPercent val="0"/>
          <c:showBubbleSize val="0"/>
        </c:dLbls>
        <c:gapWidth val="150"/>
        <c:axId val="93777920"/>
        <c:axId val="937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B6-4907-A0EA-329A6C689A53}"/>
            </c:ext>
          </c:extLst>
        </c:ser>
        <c:dLbls>
          <c:showLegendKey val="0"/>
          <c:showVal val="0"/>
          <c:showCatName val="0"/>
          <c:showSerName val="0"/>
          <c:showPercent val="0"/>
          <c:showBubbleSize val="0"/>
        </c:dLbls>
        <c:marker val="1"/>
        <c:smooth val="0"/>
        <c:axId val="93777920"/>
        <c:axId val="93779840"/>
      </c:lineChart>
      <c:dateAx>
        <c:axId val="93777920"/>
        <c:scaling>
          <c:orientation val="minMax"/>
        </c:scaling>
        <c:delete val="1"/>
        <c:axPos val="b"/>
        <c:numFmt formatCode="ge" sourceLinked="1"/>
        <c:majorTickMark val="none"/>
        <c:minorTickMark val="none"/>
        <c:tickLblPos val="none"/>
        <c:crossAx val="93779840"/>
        <c:crosses val="autoZero"/>
        <c:auto val="1"/>
        <c:lblOffset val="100"/>
        <c:baseTimeUnit val="years"/>
      </c:dateAx>
      <c:valAx>
        <c:axId val="937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4E-4148-A1B7-38C14B4C04A9}"/>
            </c:ext>
          </c:extLst>
        </c:ser>
        <c:dLbls>
          <c:showLegendKey val="0"/>
          <c:showVal val="0"/>
          <c:showCatName val="0"/>
          <c:showSerName val="0"/>
          <c:showPercent val="0"/>
          <c:showBubbleSize val="0"/>
        </c:dLbls>
        <c:gapWidth val="150"/>
        <c:axId val="93897472"/>
        <c:axId val="9389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4E-4148-A1B7-38C14B4C04A9}"/>
            </c:ext>
          </c:extLst>
        </c:ser>
        <c:dLbls>
          <c:showLegendKey val="0"/>
          <c:showVal val="0"/>
          <c:showCatName val="0"/>
          <c:showSerName val="0"/>
          <c:showPercent val="0"/>
          <c:showBubbleSize val="0"/>
        </c:dLbls>
        <c:marker val="1"/>
        <c:smooth val="0"/>
        <c:axId val="93897472"/>
        <c:axId val="93899392"/>
      </c:lineChart>
      <c:dateAx>
        <c:axId val="93897472"/>
        <c:scaling>
          <c:orientation val="minMax"/>
        </c:scaling>
        <c:delete val="1"/>
        <c:axPos val="b"/>
        <c:numFmt formatCode="ge" sourceLinked="1"/>
        <c:majorTickMark val="none"/>
        <c:minorTickMark val="none"/>
        <c:tickLblPos val="none"/>
        <c:crossAx val="93899392"/>
        <c:crosses val="autoZero"/>
        <c:auto val="1"/>
        <c:lblOffset val="100"/>
        <c:baseTimeUnit val="years"/>
      </c:dateAx>
      <c:valAx>
        <c:axId val="9389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F1-4451-BC74-06337833F93C}"/>
            </c:ext>
          </c:extLst>
        </c:ser>
        <c:dLbls>
          <c:showLegendKey val="0"/>
          <c:showVal val="0"/>
          <c:showCatName val="0"/>
          <c:showSerName val="0"/>
          <c:showPercent val="0"/>
          <c:showBubbleSize val="0"/>
        </c:dLbls>
        <c:gapWidth val="150"/>
        <c:axId val="94196864"/>
        <c:axId val="9419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F1-4451-BC74-06337833F93C}"/>
            </c:ext>
          </c:extLst>
        </c:ser>
        <c:dLbls>
          <c:showLegendKey val="0"/>
          <c:showVal val="0"/>
          <c:showCatName val="0"/>
          <c:showSerName val="0"/>
          <c:showPercent val="0"/>
          <c:showBubbleSize val="0"/>
        </c:dLbls>
        <c:marker val="1"/>
        <c:smooth val="0"/>
        <c:axId val="94196864"/>
        <c:axId val="94198784"/>
      </c:lineChart>
      <c:dateAx>
        <c:axId val="94196864"/>
        <c:scaling>
          <c:orientation val="minMax"/>
        </c:scaling>
        <c:delete val="1"/>
        <c:axPos val="b"/>
        <c:numFmt formatCode="ge" sourceLinked="1"/>
        <c:majorTickMark val="none"/>
        <c:minorTickMark val="none"/>
        <c:tickLblPos val="none"/>
        <c:crossAx val="94198784"/>
        <c:crosses val="autoZero"/>
        <c:auto val="1"/>
        <c:lblOffset val="100"/>
        <c:baseTimeUnit val="years"/>
      </c:dateAx>
      <c:valAx>
        <c:axId val="941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7FA-462D-BBF1-E071DDA20DC7}"/>
            </c:ext>
          </c:extLst>
        </c:ser>
        <c:dLbls>
          <c:showLegendKey val="0"/>
          <c:showVal val="0"/>
          <c:showCatName val="0"/>
          <c:showSerName val="0"/>
          <c:showPercent val="0"/>
          <c:showBubbleSize val="0"/>
        </c:dLbls>
        <c:gapWidth val="150"/>
        <c:axId val="93914624"/>
        <c:axId val="939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xmlns:c16r2="http://schemas.microsoft.com/office/drawing/2015/06/chart">
            <c:ext xmlns:c16="http://schemas.microsoft.com/office/drawing/2014/chart" uri="{C3380CC4-5D6E-409C-BE32-E72D297353CC}">
              <c16:uniqueId val="{00000001-77FA-462D-BBF1-E071DDA20DC7}"/>
            </c:ext>
          </c:extLst>
        </c:ser>
        <c:dLbls>
          <c:showLegendKey val="0"/>
          <c:showVal val="0"/>
          <c:showCatName val="0"/>
          <c:showSerName val="0"/>
          <c:showPercent val="0"/>
          <c:showBubbleSize val="0"/>
        </c:dLbls>
        <c:marker val="1"/>
        <c:smooth val="0"/>
        <c:axId val="93914624"/>
        <c:axId val="93916544"/>
      </c:lineChart>
      <c:dateAx>
        <c:axId val="93914624"/>
        <c:scaling>
          <c:orientation val="minMax"/>
        </c:scaling>
        <c:delete val="1"/>
        <c:axPos val="b"/>
        <c:numFmt formatCode="ge" sourceLinked="1"/>
        <c:majorTickMark val="none"/>
        <c:minorTickMark val="none"/>
        <c:tickLblPos val="none"/>
        <c:crossAx val="93916544"/>
        <c:crosses val="autoZero"/>
        <c:auto val="1"/>
        <c:lblOffset val="100"/>
        <c:baseTimeUnit val="years"/>
      </c:dateAx>
      <c:valAx>
        <c:axId val="939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47.96</c:v>
                </c:pt>
                <c:pt idx="1">
                  <c:v>46.55</c:v>
                </c:pt>
                <c:pt idx="2">
                  <c:v>39.6</c:v>
                </c:pt>
                <c:pt idx="3">
                  <c:v>39.96</c:v>
                </c:pt>
                <c:pt idx="4">
                  <c:v>41.19</c:v>
                </c:pt>
              </c:numCache>
            </c:numRef>
          </c:val>
          <c:extLst xmlns:c16r2="http://schemas.microsoft.com/office/drawing/2015/06/chart">
            <c:ext xmlns:c16="http://schemas.microsoft.com/office/drawing/2014/chart" uri="{C3380CC4-5D6E-409C-BE32-E72D297353CC}">
              <c16:uniqueId val="{00000000-D411-47EB-85AF-AA2710FDD718}"/>
            </c:ext>
          </c:extLst>
        </c:ser>
        <c:dLbls>
          <c:showLegendKey val="0"/>
          <c:showVal val="0"/>
          <c:showCatName val="0"/>
          <c:showSerName val="0"/>
          <c:showPercent val="0"/>
          <c:showBubbleSize val="0"/>
        </c:dLbls>
        <c:gapWidth val="150"/>
        <c:axId val="93947776"/>
        <c:axId val="9394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xmlns:c16r2="http://schemas.microsoft.com/office/drawing/2015/06/chart">
            <c:ext xmlns:c16="http://schemas.microsoft.com/office/drawing/2014/chart" uri="{C3380CC4-5D6E-409C-BE32-E72D297353CC}">
              <c16:uniqueId val="{00000001-D411-47EB-85AF-AA2710FDD718}"/>
            </c:ext>
          </c:extLst>
        </c:ser>
        <c:dLbls>
          <c:showLegendKey val="0"/>
          <c:showVal val="0"/>
          <c:showCatName val="0"/>
          <c:showSerName val="0"/>
          <c:showPercent val="0"/>
          <c:showBubbleSize val="0"/>
        </c:dLbls>
        <c:marker val="1"/>
        <c:smooth val="0"/>
        <c:axId val="93947776"/>
        <c:axId val="93949952"/>
      </c:lineChart>
      <c:dateAx>
        <c:axId val="93947776"/>
        <c:scaling>
          <c:orientation val="minMax"/>
        </c:scaling>
        <c:delete val="1"/>
        <c:axPos val="b"/>
        <c:numFmt formatCode="ge" sourceLinked="1"/>
        <c:majorTickMark val="none"/>
        <c:minorTickMark val="none"/>
        <c:tickLblPos val="none"/>
        <c:crossAx val="93949952"/>
        <c:crosses val="autoZero"/>
        <c:auto val="1"/>
        <c:lblOffset val="100"/>
        <c:baseTimeUnit val="years"/>
      </c:dateAx>
      <c:valAx>
        <c:axId val="9394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261.93</c:v>
                </c:pt>
                <c:pt idx="1">
                  <c:v>272.04000000000002</c:v>
                </c:pt>
                <c:pt idx="2">
                  <c:v>330.08</c:v>
                </c:pt>
                <c:pt idx="3">
                  <c:v>330.45</c:v>
                </c:pt>
                <c:pt idx="4">
                  <c:v>325.06</c:v>
                </c:pt>
              </c:numCache>
            </c:numRef>
          </c:val>
          <c:extLst xmlns:c16r2="http://schemas.microsoft.com/office/drawing/2015/06/chart">
            <c:ext xmlns:c16="http://schemas.microsoft.com/office/drawing/2014/chart" uri="{C3380CC4-5D6E-409C-BE32-E72D297353CC}">
              <c16:uniqueId val="{00000000-7282-41B1-A55C-9D27C1C6FC3B}"/>
            </c:ext>
          </c:extLst>
        </c:ser>
        <c:dLbls>
          <c:showLegendKey val="0"/>
          <c:showVal val="0"/>
          <c:showCatName val="0"/>
          <c:showSerName val="0"/>
          <c:showPercent val="0"/>
          <c:showBubbleSize val="0"/>
        </c:dLbls>
        <c:gapWidth val="150"/>
        <c:axId val="93976448"/>
        <c:axId val="9404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xmlns:c16r2="http://schemas.microsoft.com/office/drawing/2015/06/chart">
            <c:ext xmlns:c16="http://schemas.microsoft.com/office/drawing/2014/chart" uri="{C3380CC4-5D6E-409C-BE32-E72D297353CC}">
              <c16:uniqueId val="{00000001-7282-41B1-A55C-9D27C1C6FC3B}"/>
            </c:ext>
          </c:extLst>
        </c:ser>
        <c:dLbls>
          <c:showLegendKey val="0"/>
          <c:showVal val="0"/>
          <c:showCatName val="0"/>
          <c:showSerName val="0"/>
          <c:showPercent val="0"/>
          <c:showBubbleSize val="0"/>
        </c:dLbls>
        <c:marker val="1"/>
        <c:smooth val="0"/>
        <c:axId val="93976448"/>
        <c:axId val="94044160"/>
      </c:lineChart>
      <c:dateAx>
        <c:axId val="93976448"/>
        <c:scaling>
          <c:orientation val="minMax"/>
        </c:scaling>
        <c:delete val="1"/>
        <c:axPos val="b"/>
        <c:numFmt formatCode="ge" sourceLinked="1"/>
        <c:majorTickMark val="none"/>
        <c:minorTickMark val="none"/>
        <c:tickLblPos val="none"/>
        <c:crossAx val="94044160"/>
        <c:crosses val="autoZero"/>
        <c:auto val="1"/>
        <c:lblOffset val="100"/>
        <c:baseTimeUnit val="years"/>
      </c:dateAx>
      <c:valAx>
        <c:axId val="9404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C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三重県　多気町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
        <v>124</v>
      </c>
      <c r="AE8" s="73"/>
      <c r="AF8" s="73"/>
      <c r="AG8" s="73"/>
      <c r="AH8" s="73"/>
      <c r="AI8" s="73"/>
      <c r="AJ8" s="73"/>
      <c r="AK8" s="4"/>
      <c r="AL8" s="67">
        <f>データ!S6</f>
        <v>14984</v>
      </c>
      <c r="AM8" s="67"/>
      <c r="AN8" s="67"/>
      <c r="AO8" s="67"/>
      <c r="AP8" s="67"/>
      <c r="AQ8" s="67"/>
      <c r="AR8" s="67"/>
      <c r="AS8" s="67"/>
      <c r="AT8" s="66">
        <f>データ!T6</f>
        <v>103.06</v>
      </c>
      <c r="AU8" s="66"/>
      <c r="AV8" s="66"/>
      <c r="AW8" s="66"/>
      <c r="AX8" s="66"/>
      <c r="AY8" s="66"/>
      <c r="AZ8" s="66"/>
      <c r="BA8" s="66"/>
      <c r="BB8" s="66">
        <f>データ!U6</f>
        <v>145.38999999999999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27.3</v>
      </c>
      <c r="Q10" s="66"/>
      <c r="R10" s="66"/>
      <c r="S10" s="66"/>
      <c r="T10" s="66"/>
      <c r="U10" s="66"/>
      <c r="V10" s="66"/>
      <c r="W10" s="66">
        <f>データ!Q6</f>
        <v>100</v>
      </c>
      <c r="X10" s="66"/>
      <c r="Y10" s="66"/>
      <c r="Z10" s="66"/>
      <c r="AA10" s="66"/>
      <c r="AB10" s="66"/>
      <c r="AC10" s="66"/>
      <c r="AD10" s="67">
        <f>データ!R6</f>
        <v>2484</v>
      </c>
      <c r="AE10" s="67"/>
      <c r="AF10" s="67"/>
      <c r="AG10" s="67"/>
      <c r="AH10" s="67"/>
      <c r="AI10" s="67"/>
      <c r="AJ10" s="67"/>
      <c r="AK10" s="2"/>
      <c r="AL10" s="67">
        <f>データ!V6</f>
        <v>4085</v>
      </c>
      <c r="AM10" s="67"/>
      <c r="AN10" s="67"/>
      <c r="AO10" s="67"/>
      <c r="AP10" s="67"/>
      <c r="AQ10" s="67"/>
      <c r="AR10" s="67"/>
      <c r="AS10" s="67"/>
      <c r="AT10" s="66">
        <f>データ!W6</f>
        <v>0.08</v>
      </c>
      <c r="AU10" s="66"/>
      <c r="AV10" s="66"/>
      <c r="AW10" s="66"/>
      <c r="AX10" s="66"/>
      <c r="AY10" s="66"/>
      <c r="AZ10" s="66"/>
      <c r="BA10" s="66"/>
      <c r="BB10" s="66">
        <f>データ!X6</f>
        <v>51062.5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244414</v>
      </c>
      <c r="D6" s="33">
        <f t="shared" si="3"/>
        <v>47</v>
      </c>
      <c r="E6" s="33">
        <f t="shared" si="3"/>
        <v>18</v>
      </c>
      <c r="F6" s="33">
        <f t="shared" si="3"/>
        <v>0</v>
      </c>
      <c r="G6" s="33">
        <f t="shared" si="3"/>
        <v>0</v>
      </c>
      <c r="H6" s="33" t="str">
        <f t="shared" si="3"/>
        <v>三重県　多気町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27.3</v>
      </c>
      <c r="Q6" s="34">
        <f t="shared" si="3"/>
        <v>100</v>
      </c>
      <c r="R6" s="34">
        <f t="shared" si="3"/>
        <v>2484</v>
      </c>
      <c r="S6" s="34">
        <f t="shared" si="3"/>
        <v>14984</v>
      </c>
      <c r="T6" s="34">
        <f t="shared" si="3"/>
        <v>103.06</v>
      </c>
      <c r="U6" s="34">
        <f t="shared" si="3"/>
        <v>145.38999999999999</v>
      </c>
      <c r="V6" s="34">
        <f t="shared" si="3"/>
        <v>4085</v>
      </c>
      <c r="W6" s="34">
        <f t="shared" si="3"/>
        <v>0.08</v>
      </c>
      <c r="X6" s="34">
        <f t="shared" si="3"/>
        <v>51062.5</v>
      </c>
      <c r="Y6" s="35">
        <f>IF(Y7="",NA(),Y7)</f>
        <v>98.18</v>
      </c>
      <c r="Z6" s="35">
        <f t="shared" ref="Z6:AH6" si="4">IF(Z7="",NA(),Z7)</f>
        <v>105.2</v>
      </c>
      <c r="AA6" s="35">
        <f t="shared" si="4"/>
        <v>91.86</v>
      </c>
      <c r="AB6" s="35">
        <f t="shared" si="4"/>
        <v>99.16</v>
      </c>
      <c r="AC6" s="35">
        <f t="shared" si="4"/>
        <v>97.49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430.64</v>
      </c>
      <c r="BL6" s="35">
        <f t="shared" si="7"/>
        <v>446.63</v>
      </c>
      <c r="BM6" s="35">
        <f t="shared" si="7"/>
        <v>416.91</v>
      </c>
      <c r="BN6" s="35">
        <f t="shared" si="7"/>
        <v>392.19</v>
      </c>
      <c r="BO6" s="35">
        <f t="shared" si="7"/>
        <v>413.5</v>
      </c>
      <c r="BP6" s="34" t="str">
        <f>IF(BP7="","",IF(BP7="-","【-】","【"&amp;SUBSTITUTE(TEXT(BP7,"#,##0.00"),"-","△")&amp;"】"))</f>
        <v>【346.13】</v>
      </c>
      <c r="BQ6" s="35">
        <f>IF(BQ7="",NA(),BQ7)</f>
        <v>47.96</v>
      </c>
      <c r="BR6" s="35">
        <f t="shared" ref="BR6:BZ6" si="8">IF(BR7="",NA(),BR7)</f>
        <v>46.55</v>
      </c>
      <c r="BS6" s="35">
        <f t="shared" si="8"/>
        <v>39.6</v>
      </c>
      <c r="BT6" s="35">
        <f t="shared" si="8"/>
        <v>39.96</v>
      </c>
      <c r="BU6" s="35">
        <f t="shared" si="8"/>
        <v>41.19</v>
      </c>
      <c r="BV6" s="35">
        <f t="shared" si="8"/>
        <v>58.78</v>
      </c>
      <c r="BW6" s="35">
        <f t="shared" si="8"/>
        <v>58.53</v>
      </c>
      <c r="BX6" s="35">
        <f t="shared" si="8"/>
        <v>57.93</v>
      </c>
      <c r="BY6" s="35">
        <f t="shared" si="8"/>
        <v>57.03</v>
      </c>
      <c r="BZ6" s="35">
        <f t="shared" si="8"/>
        <v>55.84</v>
      </c>
      <c r="CA6" s="34" t="str">
        <f>IF(CA7="","",IF(CA7="-","【-】","【"&amp;SUBSTITUTE(TEXT(CA7,"#,##0.00"),"-","△")&amp;"】"))</f>
        <v>【59.83】</v>
      </c>
      <c r="CB6" s="35">
        <f>IF(CB7="",NA(),CB7)</f>
        <v>261.93</v>
      </c>
      <c r="CC6" s="35">
        <f t="shared" ref="CC6:CK6" si="9">IF(CC7="",NA(),CC7)</f>
        <v>272.04000000000002</v>
      </c>
      <c r="CD6" s="35">
        <f t="shared" si="9"/>
        <v>330.08</v>
      </c>
      <c r="CE6" s="35">
        <f t="shared" si="9"/>
        <v>330.45</v>
      </c>
      <c r="CF6" s="35">
        <f t="shared" si="9"/>
        <v>325.06</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11.77</v>
      </c>
      <c r="CN6" s="35">
        <f t="shared" ref="CN6:CV6" si="10">IF(CN7="",NA(),CN7)</f>
        <v>11.07</v>
      </c>
      <c r="CO6" s="35">
        <f t="shared" si="10"/>
        <v>67.62</v>
      </c>
      <c r="CP6" s="35">
        <f t="shared" si="10"/>
        <v>69.540000000000006</v>
      </c>
      <c r="CQ6" s="35">
        <f t="shared" si="10"/>
        <v>70.849999999999994</v>
      </c>
      <c r="CR6" s="35">
        <f t="shared" si="10"/>
        <v>61.93</v>
      </c>
      <c r="CS6" s="35">
        <f t="shared" si="10"/>
        <v>58.06</v>
      </c>
      <c r="CT6" s="35">
        <f t="shared" si="10"/>
        <v>59.08</v>
      </c>
      <c r="CU6" s="35">
        <f t="shared" si="10"/>
        <v>58.25</v>
      </c>
      <c r="CV6" s="35">
        <f t="shared" si="10"/>
        <v>61.55</v>
      </c>
      <c r="CW6" s="34" t="str">
        <f>IF(CW7="","",IF(CW7="-","【-】","【"&amp;SUBSTITUTE(TEXT(CW7,"#,##0.00"),"-","△")&amp;"】"))</f>
        <v>【61.71】</v>
      </c>
      <c r="CX6" s="35">
        <f>IF(CX7="",NA(),CX7)</f>
        <v>54.9</v>
      </c>
      <c r="CY6" s="35">
        <f t="shared" ref="CY6:DG6" si="11">IF(CY7="",NA(),CY7)</f>
        <v>57.6</v>
      </c>
      <c r="CZ6" s="35">
        <f t="shared" si="11"/>
        <v>59.05</v>
      </c>
      <c r="DA6" s="35">
        <f t="shared" si="11"/>
        <v>60.2</v>
      </c>
      <c r="DB6" s="35">
        <f t="shared" si="11"/>
        <v>61.32</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244414</v>
      </c>
      <c r="D7" s="37">
        <v>47</v>
      </c>
      <c r="E7" s="37">
        <v>18</v>
      </c>
      <c r="F7" s="37">
        <v>0</v>
      </c>
      <c r="G7" s="37">
        <v>0</v>
      </c>
      <c r="H7" s="37" t="s">
        <v>109</v>
      </c>
      <c r="I7" s="37" t="s">
        <v>110</v>
      </c>
      <c r="J7" s="37" t="s">
        <v>111</v>
      </c>
      <c r="K7" s="37" t="s">
        <v>112</v>
      </c>
      <c r="L7" s="37" t="s">
        <v>113</v>
      </c>
      <c r="M7" s="37"/>
      <c r="N7" s="38" t="s">
        <v>114</v>
      </c>
      <c r="O7" s="38" t="s">
        <v>115</v>
      </c>
      <c r="P7" s="38">
        <v>27.3</v>
      </c>
      <c r="Q7" s="38">
        <v>100</v>
      </c>
      <c r="R7" s="38">
        <v>2484</v>
      </c>
      <c r="S7" s="38">
        <v>14984</v>
      </c>
      <c r="T7" s="38">
        <v>103.06</v>
      </c>
      <c r="U7" s="38">
        <v>145.38999999999999</v>
      </c>
      <c r="V7" s="38">
        <v>4085</v>
      </c>
      <c r="W7" s="38">
        <v>0.08</v>
      </c>
      <c r="X7" s="38">
        <v>51062.5</v>
      </c>
      <c r="Y7" s="38">
        <v>98.18</v>
      </c>
      <c r="Z7" s="38">
        <v>105.2</v>
      </c>
      <c r="AA7" s="38">
        <v>91.86</v>
      </c>
      <c r="AB7" s="38">
        <v>99.16</v>
      </c>
      <c r="AC7" s="38">
        <v>97.49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430.64</v>
      </c>
      <c r="BL7" s="38">
        <v>446.63</v>
      </c>
      <c r="BM7" s="38">
        <v>416.91</v>
      </c>
      <c r="BN7" s="38">
        <v>392.19</v>
      </c>
      <c r="BO7" s="38">
        <v>413.5</v>
      </c>
      <c r="BP7" s="38">
        <v>346.13</v>
      </c>
      <c r="BQ7" s="38">
        <v>47.96</v>
      </c>
      <c r="BR7" s="38">
        <v>46.55</v>
      </c>
      <c r="BS7" s="38">
        <v>39.6</v>
      </c>
      <c r="BT7" s="38">
        <v>39.96</v>
      </c>
      <c r="BU7" s="38">
        <v>41.19</v>
      </c>
      <c r="BV7" s="38">
        <v>58.78</v>
      </c>
      <c r="BW7" s="38">
        <v>58.53</v>
      </c>
      <c r="BX7" s="38">
        <v>57.93</v>
      </c>
      <c r="BY7" s="38">
        <v>57.03</v>
      </c>
      <c r="BZ7" s="38">
        <v>55.84</v>
      </c>
      <c r="CA7" s="38">
        <v>59.83</v>
      </c>
      <c r="CB7" s="38">
        <v>261.93</v>
      </c>
      <c r="CC7" s="38">
        <v>272.04000000000002</v>
      </c>
      <c r="CD7" s="38">
        <v>330.08</v>
      </c>
      <c r="CE7" s="38">
        <v>330.45</v>
      </c>
      <c r="CF7" s="38">
        <v>325.06</v>
      </c>
      <c r="CG7" s="38">
        <v>257.02999999999997</v>
      </c>
      <c r="CH7" s="38">
        <v>266.57</v>
      </c>
      <c r="CI7" s="38">
        <v>276.93</v>
      </c>
      <c r="CJ7" s="38">
        <v>283.73</v>
      </c>
      <c r="CK7" s="38">
        <v>287.57</v>
      </c>
      <c r="CL7" s="38">
        <v>268.69</v>
      </c>
      <c r="CM7" s="38">
        <v>11.77</v>
      </c>
      <c r="CN7" s="38">
        <v>11.07</v>
      </c>
      <c r="CO7" s="38">
        <v>67.62</v>
      </c>
      <c r="CP7" s="38">
        <v>69.540000000000006</v>
      </c>
      <c r="CQ7" s="38">
        <v>70.849999999999994</v>
      </c>
      <c r="CR7" s="38">
        <v>61.93</v>
      </c>
      <c r="CS7" s="38">
        <v>58.06</v>
      </c>
      <c r="CT7" s="38">
        <v>59.08</v>
      </c>
      <c r="CU7" s="38">
        <v>58.25</v>
      </c>
      <c r="CV7" s="38">
        <v>61.55</v>
      </c>
      <c r="CW7" s="38">
        <v>61.71</v>
      </c>
      <c r="CX7" s="38">
        <v>54.9</v>
      </c>
      <c r="CY7" s="38">
        <v>57.6</v>
      </c>
      <c r="CZ7" s="38">
        <v>59.05</v>
      </c>
      <c r="DA7" s="38">
        <v>60.2</v>
      </c>
      <c r="DB7" s="38">
        <v>61.32</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三重県</cp:lastModifiedBy>
  <cp:lastPrinted>2018-02-09T00:02:18Z</cp:lastPrinted>
  <dcterms:created xsi:type="dcterms:W3CDTF">2017-12-25T02:40:54Z</dcterms:created>
  <dcterms:modified xsi:type="dcterms:W3CDTF">2018-02-19T09:32:14Z</dcterms:modified>
  <cp:category/>
</cp:coreProperties>
</file>