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<sst xmlns="http://schemas.openxmlformats.org/spreadsheetml/2006/main" count="240" uniqueCount="125">
  <si>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</si>
  <si>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</si>
  <si>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</si>
  <si>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</si>
  <si>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</si>
  <si>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</si>
  <si>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</si>
  <si>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</si>
  <si>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</si>
  <si>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</si>
  <si>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</si>
  <si>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</si>
  <si>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</si>
  <si>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</si>
  <si>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</si>
  <si>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</si>
  <si>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</si>
  <si>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</si>
  <si>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</si>
  <si>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</si>
  <si>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</si>
  <si>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</si>
  <si>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</si>
  <si>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</si>
  <si>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</si>
  <si>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</si>
  <si>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</si>
  <si>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</si>
  <si>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</si>
  <si>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</si>
  <si>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</si>
  <si>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</si>
  <si>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</si>
  <si>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</si>
  <si>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</si>
  <si>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</si>
  <si>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</si>
  <si>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</si>
  <si>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</si>
  <si>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</si>
  <si>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</si>
  <si>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</si>
  <si>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</si>
  <si>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</si>
  <si>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</si>
  <si>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</si>
  <si>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</si>
  <si>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</si>
  <si>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</si>
  <si>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</si>
  <si>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</si>
  <si>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</si>
  <si>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</si>
  <si>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</si>
  <si>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</si>
  <si>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</si>
  <si>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</si>
  <si>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</si>
  <si>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</si>
  <si>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</si>
  <si>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</si>
  <si>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</si>
  <si>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</si>
  <si>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</si>
  <si>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</si>
  <si>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</si>
  <si>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</si>
  <si>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</si>
  <si>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</si>
  <si>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</si>
  <si>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</si>
  <si>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</si>
  <si>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</si>
  <si>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</si>
  <si>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</si>
  <si>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</si>
  <si>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</si>
  <si>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</si>
  <si>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</si>
  <si>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</si>
  <si>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</si>
  <si>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</si>
  <si>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</si>
  <si>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</si>
  <si>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</si>
  <si>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</si>
  <si>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</si>
  <si>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</si>
  <si>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</si>
  <si>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</si>
  <si>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</si>
  <si>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</si>
  <si>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</si>
  <si>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</si>
  <si>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</si>
  <si>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</si>
  <si>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</si>
  <si>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</si>
  <si>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</si>
  <si>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</si>
  <si>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</si>
  <si>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</si>
  <si>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</si>
  <si>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</si>
  <si>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</si>
  <si>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</si>
  <si>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</si>
  <si>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</si>
  <si>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</si>
  <si>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伊賀市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</si>
  <si>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</si>
  <si>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</si>
  <si>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</si>
  <si>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</si>
  <si>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</si>
  <si>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</si>
  <si>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</si>
  <si>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</si>
  <si>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</si>
  <si>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</si>
  <si>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</si>
  <si>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収益的収支比率について、赤字であり経営改善に向けた取組みが必要である。100％に近い数値であるが、一般会計繰入金に依存する傾向が強い。
　企業債残高対事業規模比率について、企業債残高は減少しているが、平成30年度から長寿命化対策事業の実施により増加する。
　経費回収率について、使用料にて回収すべき経費を賄えておらず、適正な使用料金収入の確保及び汚水処理費の削減が必要である。
　汚水処理原価について、類似団体と比較しても数値は低く、低コストにて効率的な汚水処理が実施できていると考える。
　施設利用率について、数値は低く、施設が十分に活用されていないと考える。今後地域の人口推移等を鑑み、統廃合等も視野に入れた分析が必要である。
　水洗化率については、100％未満であり、公共用水域の水質保全や、使用料収入の増加等の観点から、向上の取組が必要である。</t>
    <rPh sb="1" eb="4">
      <t>シュウエキテキ</t>
    </rPh>
    <rPh sb="4" eb="6">
      <t>シュウシ</t>
    </rPh>
    <rPh sb="6" eb="8">
      <t>ヒリツ</t>
    </rPh>
    <rPh sb="13" eb="15">
      <t>アカジ</t>
    </rPh>
    <rPh sb="18" eb="20">
      <t>ケイエイ</t>
    </rPh>
    <rPh sb="20" eb="22">
      <t>カイゼン</t>
    </rPh>
    <rPh sb="23" eb="24">
      <t>ム</t>
    </rPh>
    <rPh sb="26" eb="28">
      <t>トリク</t>
    </rPh>
    <rPh sb="30" eb="32">
      <t>ヒツヨウ</t>
    </rPh>
    <rPh sb="41" eb="42">
      <t>チカ</t>
    </rPh>
    <rPh sb="43" eb="45">
      <t>スウチ</t>
    </rPh>
    <rPh sb="50" eb="52">
      <t>イッパン</t>
    </rPh>
    <rPh sb="52" eb="54">
      <t>カイケイ</t>
    </rPh>
    <rPh sb="54" eb="56">
      <t>クリイレ</t>
    </rPh>
    <rPh sb="56" eb="57">
      <t>キン</t>
    </rPh>
    <rPh sb="58" eb="60">
      <t>イゾン</t>
    </rPh>
    <rPh sb="62" eb="64">
      <t>ケイコウ</t>
    </rPh>
    <rPh sb="65" eb="66">
      <t>ツヨ</t>
    </rPh>
    <rPh sb="70" eb="72">
      <t>キギョウ</t>
    </rPh>
    <rPh sb="72" eb="73">
      <t>サイ</t>
    </rPh>
    <rPh sb="73" eb="75">
      <t>ザンダカ</t>
    </rPh>
    <rPh sb="75" eb="76">
      <t>タイ</t>
    </rPh>
    <rPh sb="76" eb="78">
      <t>ジギョウ</t>
    </rPh>
    <rPh sb="78" eb="80">
      <t>キボ</t>
    </rPh>
    <rPh sb="80" eb="82">
      <t>ヒリツ</t>
    </rPh>
    <rPh sb="87" eb="89">
      <t>キギョウ</t>
    </rPh>
    <rPh sb="89" eb="90">
      <t>サイ</t>
    </rPh>
    <rPh sb="90" eb="92">
      <t>ザンダカ</t>
    </rPh>
    <rPh sb="93" eb="95">
      <t>ゲンショウ</t>
    </rPh>
    <rPh sb="101" eb="103">
      <t>ヘイセイ</t>
    </rPh>
    <rPh sb="105" eb="107">
      <t>ネンド</t>
    </rPh>
    <rPh sb="109" eb="110">
      <t>チョウ</t>
    </rPh>
    <rPh sb="110" eb="112">
      <t>ジュミョウ</t>
    </rPh>
    <rPh sb="112" eb="113">
      <t>カ</t>
    </rPh>
    <rPh sb="113" eb="115">
      <t>タイサク</t>
    </rPh>
    <rPh sb="115" eb="117">
      <t>ジギョウ</t>
    </rPh>
    <rPh sb="118" eb="120">
      <t>ジッシ</t>
    </rPh>
    <rPh sb="123" eb="125">
      <t>ゾウカ</t>
    </rPh>
    <rPh sb="130" eb="132">
      <t>ケイヒ</t>
    </rPh>
    <rPh sb="132" eb="134">
      <t>カイシュウ</t>
    </rPh>
    <rPh sb="134" eb="135">
      <t>リツ</t>
    </rPh>
    <rPh sb="140" eb="143">
      <t>シヨウリョウ</t>
    </rPh>
    <rPh sb="145" eb="147">
      <t>カイシュウ</t>
    </rPh>
    <rPh sb="150" eb="152">
      <t>ケイヒ</t>
    </rPh>
    <rPh sb="153" eb="154">
      <t>マカナ</t>
    </rPh>
    <rPh sb="160" eb="162">
      <t>テキセイ</t>
    </rPh>
    <rPh sb="163" eb="166">
      <t>シヨウリョウ</t>
    </rPh>
    <rPh sb="166" eb="167">
      <t>キン</t>
    </rPh>
    <rPh sb="167" eb="169">
      <t>シュウニュウ</t>
    </rPh>
    <rPh sb="170" eb="172">
      <t>カクホ</t>
    </rPh>
    <rPh sb="172" eb="173">
      <t>オヨ</t>
    </rPh>
    <rPh sb="174" eb="176">
      <t>オスイ</t>
    </rPh>
    <rPh sb="176" eb="178">
      <t>ショリ</t>
    </rPh>
    <rPh sb="178" eb="179">
      <t>ヒ</t>
    </rPh>
    <rPh sb="180" eb="182">
      <t>サクゲン</t>
    </rPh>
    <rPh sb="183" eb="185">
      <t>ヒツヨウ</t>
    </rPh>
    <rPh sb="191" eb="193">
      <t>オスイ</t>
    </rPh>
    <rPh sb="193" eb="195">
      <t>ショリ</t>
    </rPh>
    <rPh sb="195" eb="197">
      <t>ゲンカ</t>
    </rPh>
    <rPh sb="202" eb="204">
      <t>ルイジ</t>
    </rPh>
    <rPh sb="204" eb="206">
      <t>ダンタイ</t>
    </rPh>
    <rPh sb="207" eb="209">
      <t>ヒカク</t>
    </rPh>
    <rPh sb="212" eb="214">
      <t>スウチ</t>
    </rPh>
    <rPh sb="215" eb="216">
      <t>ヒク</t>
    </rPh>
    <rPh sb="218" eb="219">
      <t>テイ</t>
    </rPh>
    <rPh sb="224" eb="227">
      <t>コウリツテキ</t>
    </rPh>
    <rPh sb="228" eb="230">
      <t>オスイ</t>
    </rPh>
    <rPh sb="230" eb="232">
      <t>ショリ</t>
    </rPh>
    <rPh sb="233" eb="235">
      <t>ジッシ</t>
    </rPh>
    <rPh sb="241" eb="242">
      <t>カンガ</t>
    </rPh>
    <rPh sb="247" eb="249">
      <t>シセツ</t>
    </rPh>
    <rPh sb="249" eb="252">
      <t>リヨウリツ</t>
    </rPh>
    <rPh sb="257" eb="259">
      <t>スウチ</t>
    </rPh>
    <rPh sb="260" eb="261">
      <t>ヒク</t>
    </rPh>
    <rPh sb="263" eb="265">
      <t>シセツ</t>
    </rPh>
    <rPh sb="266" eb="268">
      <t>ジュウブン</t>
    </rPh>
    <rPh sb="269" eb="271">
      <t>カツヨウ</t>
    </rPh>
    <rPh sb="278" eb="279">
      <t>カンガ</t>
    </rPh>
    <rPh sb="282" eb="284">
      <t>コンゴ</t>
    </rPh>
    <rPh sb="284" eb="286">
      <t>チイキ</t>
    </rPh>
    <rPh sb="287" eb="289">
      <t>ジンコウ</t>
    </rPh>
    <rPh sb="289" eb="291">
      <t>スイイ</t>
    </rPh>
    <rPh sb="291" eb="292">
      <t>トウ</t>
    </rPh>
    <rPh sb="293" eb="294">
      <t>カンガ</t>
    </rPh>
    <rPh sb="296" eb="299">
      <t>トウハイゴウ</t>
    </rPh>
    <rPh sb="299" eb="300">
      <t>トウ</t>
    </rPh>
    <rPh sb="301" eb="303">
      <t>シヤ</t>
    </rPh>
    <rPh sb="304" eb="305">
      <t>イ</t>
    </rPh>
    <rPh sb="307" eb="309">
      <t>ブンセキ</t>
    </rPh>
    <rPh sb="310" eb="312">
      <t>ヒツヨウ</t>
    </rPh>
    <rPh sb="318" eb="321">
      <t>スイセンカ</t>
    </rPh>
    <rPh sb="321" eb="322">
      <t>リツ</t>
    </rPh>
    <rPh sb="332" eb="334">
      <t>ミマン</t>
    </rPh>
    <rPh sb="338" eb="341">
      <t>コウキョウヨウ</t>
    </rPh>
    <rPh sb="341" eb="343">
      <t>スイイキ</t>
    </rPh>
    <rPh sb="344" eb="346">
      <t>スイシツ</t>
    </rPh>
    <rPh sb="346" eb="348">
      <t>ホゼン</t>
    </rPh>
    <rPh sb="350" eb="353">
      <t>シヨウリョウ</t>
    </rPh>
    <rPh sb="353" eb="355">
      <t>シュウニュウ</t>
    </rPh>
    <rPh sb="356" eb="358">
      <t>ゾウカ</t>
    </rPh>
    <rPh sb="358" eb="359">
      <t>トウ</t>
    </rPh>
    <rPh sb="360" eb="362">
      <t>カンテン</t>
    </rPh>
    <rPh sb="365" eb="367">
      <t>コウジョウ</t>
    </rPh>
    <rPh sb="368" eb="370">
      <t>トリクミ</t>
    </rPh>
    <rPh sb="371" eb="373">
      <t>ヒツヨウ</t>
    </rPh>
    <phoneticPr fontId="4"/>
  </si>
  <si>
    <t>　老朽化管渠がないため改修しか実施していない。今後策定するストックマネジメント実施方針及びストックマネジメント計画において改築量を定めていく。</t>
    <rPh sb="1" eb="4">
      <t>ロウキュウカ</t>
    </rPh>
    <rPh sb="4" eb="5">
      <t>カン</t>
    </rPh>
    <rPh sb="5" eb="6">
      <t>キョ</t>
    </rPh>
    <rPh sb="11" eb="13">
      <t>カイシュウ</t>
    </rPh>
    <rPh sb="15" eb="17">
      <t>ジッシ</t>
    </rPh>
    <rPh sb="23" eb="25">
      <t>コンゴ</t>
    </rPh>
    <rPh sb="25" eb="27">
      <t>サクテイ</t>
    </rPh>
    <rPh sb="39" eb="41">
      <t>ジッシ</t>
    </rPh>
    <rPh sb="41" eb="43">
      <t>ホウシン</t>
    </rPh>
    <rPh sb="43" eb="44">
      <t>オヨ</t>
    </rPh>
    <rPh sb="55" eb="57">
      <t>ケイカク</t>
    </rPh>
    <rPh sb="61" eb="63">
      <t>カイチク</t>
    </rPh>
    <rPh sb="63" eb="64">
      <t>リョウ</t>
    </rPh>
    <rPh sb="65" eb="66">
      <t>サダ</t>
    </rPh>
    <phoneticPr fontId="4"/>
  </si>
  <si>
    <t>　水洗化率が低く、収益的収支が赤字で一般会計繰入金に依存しており、経費回収率と併せて分析し、経営改善を図っていく。
　平成29年４月から地方公営企業法を適用し、企業会計への移行を行うと共に、平成30年度中に経営戦略を策定し、経営基盤の強化を図る。</t>
    <rPh sb="1" eb="4">
      <t>スイセンカ</t>
    </rPh>
    <rPh sb="4" eb="5">
      <t>リツ</t>
    </rPh>
    <rPh sb="6" eb="7">
      <t>ヒク</t>
    </rPh>
    <rPh sb="9" eb="12">
      <t>シュウエキテキ</t>
    </rPh>
    <rPh sb="12" eb="14">
      <t>シュウシ</t>
    </rPh>
    <rPh sb="15" eb="17">
      <t>アカジ</t>
    </rPh>
    <rPh sb="18" eb="20">
      <t>イッパン</t>
    </rPh>
    <rPh sb="20" eb="22">
      <t>カイケイ</t>
    </rPh>
    <rPh sb="22" eb="24">
      <t>クリイレ</t>
    </rPh>
    <rPh sb="24" eb="25">
      <t>キン</t>
    </rPh>
    <rPh sb="26" eb="28">
      <t>イゾン</t>
    </rPh>
    <rPh sb="33" eb="35">
      <t>ケイヒ</t>
    </rPh>
    <rPh sb="35" eb="37">
      <t>カイシュウ</t>
    </rPh>
    <rPh sb="37" eb="38">
      <t>リツ</t>
    </rPh>
    <rPh sb="39" eb="40">
      <t>アワ</t>
    </rPh>
    <rPh sb="42" eb="44">
      <t>ブンセキ</t>
    </rPh>
    <rPh sb="46" eb="48">
      <t>ケイエイ</t>
    </rPh>
    <rPh sb="48" eb="50">
      <t>カイゼン</t>
    </rPh>
    <rPh sb="51" eb="52">
      <t>ハカ</t>
    </rPh>
    <rPh sb="59" eb="61">
      <t>ヘイセイ</t>
    </rPh>
    <rPh sb="63" eb="64">
      <t>ネン</t>
    </rPh>
    <rPh sb="65" eb="66">
      <t>ツキ</t>
    </rPh>
    <rPh sb="68" eb="70">
      <t>チホウ</t>
    </rPh>
    <rPh sb="70" eb="72">
      <t>コウエイ</t>
    </rPh>
    <rPh sb="72" eb="74">
      <t>キギョウ</t>
    </rPh>
    <rPh sb="74" eb="75">
      <t>ホウ</t>
    </rPh>
    <rPh sb="76" eb="78">
      <t>テキヨウ</t>
    </rPh>
    <rPh sb="80" eb="82">
      <t>キギョウ</t>
    </rPh>
    <rPh sb="82" eb="84">
      <t>カイケイ</t>
    </rPh>
    <rPh sb="86" eb="88">
      <t>イコウ</t>
    </rPh>
    <rPh sb="89" eb="90">
      <t>オコナ</t>
    </rPh>
    <rPh sb="92" eb="93">
      <t>トモ</t>
    </rPh>
    <rPh sb="95" eb="97">
      <t>ヘイセイ</t>
    </rPh>
    <rPh sb="99" eb="102">
      <t>ネンドチュウ</t>
    </rPh>
    <rPh sb="103" eb="105">
      <t>ケイエイ</t>
    </rPh>
    <rPh sb="105" eb="107">
      <t>センリャク</t>
    </rPh>
    <rPh sb="108" eb="110">
      <t>サクテイ</t>
    </rPh>
    <rPh sb="112" eb="114">
      <t>ケイエイ</t>
    </rPh>
    <rPh sb="114" eb="116">
      <t>キバン</t>
    </rPh>
    <rPh sb="117" eb="119">
      <t>キョウカ</t>
    </rPh>
    <rPh sb="120" eb="121">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</si>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</sst>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355520"/>
        <c:axId val="836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3355520"/>
        <c:axId val="83697664"/>
      </c:lineChart>
      <c:dateAx>
        <c:axId val="83355520"/>
        <c:scaling>
          <c:orientation val="minMax"/>
        </c:scaling>
        <c:delete val="1"/>
        <c:axPos val="b"/>
        <c:numFmt formatCode="ge" sourceLinked="1"/>
        <c:majorTickMark val="none"/>
        <c:minorTickMark val="none"/>
        <c:tickLblPos val="none"/>
        <c:crossAx val="83697664"/>
        <c:crosses val="autoZero"/>
        <c:auto val="1"/>
        <c:lblOffset val="100"/>
        <c:baseTimeUnit val="years"/>
      </c:dateAx>
      <c:valAx>
        <c:axId val="836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34.700000000000003</c:v>
                </c:pt>
                <c:pt idx="1">
                  <c:v>33.729999999999997</c:v>
                </c:pt>
                <c:pt idx="2">
                  <c:v>34.1</c:v>
                </c:pt>
                <c:pt idx="3">
                  <c:v>34.81</c:v>
                </c:pt>
                <c:pt idx="4">
                  <c:v>33.81</c:v>
                </c:pt>
              </c:numCache>
            </c:numRef>
          </c:val>
        </c:ser>
        <c:dLbls>
          <c:showLegendKey val="0"/>
          <c:showVal val="0"/>
          <c:showCatName val="0"/>
          <c:showSerName val="0"/>
          <c:showPercent val="0"/>
          <c:showBubbleSize val="0"/>
        </c:dLbls>
        <c:gapWidth val="150"/>
        <c:axId val="87755008"/>
        <c:axId val="877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7755008"/>
        <c:axId val="87773568"/>
      </c:lineChart>
      <c:dateAx>
        <c:axId val="87755008"/>
        <c:scaling>
          <c:orientation val="minMax"/>
        </c:scaling>
        <c:delete val="1"/>
        <c:axPos val="b"/>
        <c:numFmt formatCode="ge" sourceLinked="1"/>
        <c:majorTickMark val="none"/>
        <c:minorTickMark val="none"/>
        <c:tickLblPos val="none"/>
        <c:crossAx val="87773568"/>
        <c:crosses val="autoZero"/>
        <c:auto val="1"/>
        <c:lblOffset val="100"/>
        <c:baseTimeUnit val="years"/>
      </c:dateAx>
      <c:valAx>
        <c:axId val="87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75.17</c:v>
                </c:pt>
                <c:pt idx="1">
                  <c:v>76.31</c:v>
                </c:pt>
                <c:pt idx="2">
                  <c:v>76.5</c:v>
                </c:pt>
                <c:pt idx="3">
                  <c:v>75.19</c:v>
                </c:pt>
                <c:pt idx="4">
                  <c:v>77.19</c:v>
                </c:pt>
              </c:numCache>
            </c:numRef>
          </c:val>
        </c:ser>
        <c:dLbls>
          <c:showLegendKey val="0"/>
          <c:showVal val="0"/>
          <c:showCatName val="0"/>
          <c:showSerName val="0"/>
          <c:showPercent val="0"/>
          <c:showBubbleSize val="0"/>
        </c:dLbls>
        <c:gapWidth val="150"/>
        <c:axId val="87816064"/>
        <c:axId val="878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7816064"/>
        <c:axId val="87818240"/>
      </c:lineChart>
      <c:dateAx>
        <c:axId val="87816064"/>
        <c:scaling>
          <c:orientation val="minMax"/>
        </c:scaling>
        <c:delete val="1"/>
        <c:axPos val="b"/>
        <c:numFmt formatCode="ge" sourceLinked="1"/>
        <c:majorTickMark val="none"/>
        <c:minorTickMark val="none"/>
        <c:tickLblPos val="none"/>
        <c:crossAx val="87818240"/>
        <c:crosses val="autoZero"/>
        <c:auto val="1"/>
        <c:lblOffset val="100"/>
        <c:baseTimeUnit val="years"/>
      </c:dateAx>
      <c:valAx>
        <c:axId val="878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98.77</c:v>
                </c:pt>
                <c:pt idx="1">
                  <c:v>97.92</c:v>
                </c:pt>
                <c:pt idx="2">
                  <c:v>97.47</c:v>
                </c:pt>
                <c:pt idx="3">
                  <c:v>97.86</c:v>
                </c:pt>
                <c:pt idx="4">
                  <c:v>97.38</c:v>
                </c:pt>
              </c:numCache>
            </c:numRef>
          </c:val>
        </c:ser>
        <c:dLbls>
          <c:showLegendKey val="0"/>
          <c:showVal val="0"/>
          <c:showCatName val="0"/>
          <c:showSerName val="0"/>
          <c:showPercent val="0"/>
          <c:showBubbleSize val="0"/>
        </c:dLbls>
        <c:gapWidth val="150"/>
        <c:axId val="83731968"/>
        <c:axId val="83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31968"/>
        <c:axId val="83733888"/>
      </c:lineChart>
      <c:dateAx>
        <c:axId val="83731968"/>
        <c:scaling>
          <c:orientation val="minMax"/>
        </c:scaling>
        <c:delete val="1"/>
        <c:axPos val="b"/>
        <c:numFmt formatCode="ge" sourceLinked="1"/>
        <c:majorTickMark val="none"/>
        <c:minorTickMark val="none"/>
        <c:tickLblPos val="none"/>
        <c:crossAx val="83733888"/>
        <c:crosses val="autoZero"/>
        <c:auto val="1"/>
        <c:lblOffset val="100"/>
        <c:baseTimeUnit val="years"/>
      </c:dateAx>
      <c:valAx>
        <c:axId val="83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25216"/>
        <c:axId val="84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25216"/>
        <c:axId val="84827136"/>
      </c:lineChart>
      <c:dateAx>
        <c:axId val="84825216"/>
        <c:scaling>
          <c:orientation val="minMax"/>
        </c:scaling>
        <c:delete val="1"/>
        <c:axPos val="b"/>
        <c:numFmt formatCode="ge" sourceLinked="1"/>
        <c:majorTickMark val="none"/>
        <c:minorTickMark val="none"/>
        <c:tickLblPos val="none"/>
        <c:crossAx val="84827136"/>
        <c:crosses val="autoZero"/>
        <c:auto val="1"/>
        <c:lblOffset val="100"/>
        <c:baseTimeUnit val="years"/>
      </c:dateAx>
      <c:valAx>
        <c:axId val="848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56864"/>
        <c:axId val="87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56864"/>
        <c:axId val="87558784"/>
      </c:lineChart>
      <c:dateAx>
        <c:axId val="87556864"/>
        <c:scaling>
          <c:orientation val="minMax"/>
        </c:scaling>
        <c:delete val="1"/>
        <c:axPos val="b"/>
        <c:numFmt formatCode="ge" sourceLinked="1"/>
        <c:majorTickMark val="none"/>
        <c:minorTickMark val="none"/>
        <c:tickLblPos val="none"/>
        <c:crossAx val="87558784"/>
        <c:crosses val="autoZero"/>
        <c:auto val="1"/>
        <c:lblOffset val="100"/>
        <c:baseTimeUnit val="years"/>
      </c:dateAx>
      <c:valAx>
        <c:axId val="8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99744"/>
        <c:axId val="87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99744"/>
        <c:axId val="87606016"/>
      </c:lineChart>
      <c:dateAx>
        <c:axId val="87599744"/>
        <c:scaling>
          <c:orientation val="minMax"/>
        </c:scaling>
        <c:delete val="1"/>
        <c:axPos val="b"/>
        <c:numFmt formatCode="ge" sourceLinked="1"/>
        <c:majorTickMark val="none"/>
        <c:minorTickMark val="none"/>
        <c:tickLblPos val="none"/>
        <c:crossAx val="87606016"/>
        <c:crosses val="autoZero"/>
        <c:auto val="1"/>
        <c:lblOffset val="100"/>
        <c:baseTimeUnit val="years"/>
      </c:dateAx>
      <c:valAx>
        <c:axId val="87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94272"/>
        <c:axId val="879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94272"/>
        <c:axId val="87900544"/>
      </c:lineChart>
      <c:dateAx>
        <c:axId val="87894272"/>
        <c:scaling>
          <c:orientation val="minMax"/>
        </c:scaling>
        <c:delete val="1"/>
        <c:axPos val="b"/>
        <c:numFmt formatCode="ge" sourceLinked="1"/>
        <c:majorTickMark val="none"/>
        <c:minorTickMark val="none"/>
        <c:tickLblPos val="none"/>
        <c:crossAx val="87900544"/>
        <c:crosses val="autoZero"/>
        <c:auto val="1"/>
        <c:lblOffset val="100"/>
        <c:baseTimeUnit val="years"/>
      </c:dateAx>
      <c:valAx>
        <c:axId val="879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1498.59</c:v>
                </c:pt>
                <c:pt idx="1">
                  <c:v>1201.83</c:v>
                </c:pt>
                <c:pt idx="2">
                  <c:v>1140.07</c:v>
                </c:pt>
                <c:pt idx="3">
                  <c:v>3.08</c:v>
                </c:pt>
                <c:pt idx="4" formatCode="#,##0.00;&quot;△&quot;#,##0.00">
                  <c:v>0</c:v>
                </c:pt>
              </c:numCache>
            </c:numRef>
          </c:val>
        </c:ser>
        <c:dLbls>
          <c:showLegendKey val="0"/>
          <c:showVal val="0"/>
          <c:showCatName val="0"/>
          <c:showSerName val="0"/>
          <c:showPercent val="0"/>
          <c:showBubbleSize val="0"/>
        </c:dLbls>
        <c:gapWidth val="150"/>
        <c:axId val="87930752"/>
        <c:axId val="87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7930752"/>
        <c:axId val="87941120"/>
      </c:lineChart>
      <c:dateAx>
        <c:axId val="87930752"/>
        <c:scaling>
          <c:orientation val="minMax"/>
        </c:scaling>
        <c:delete val="1"/>
        <c:axPos val="b"/>
        <c:numFmt formatCode="ge" sourceLinked="1"/>
        <c:majorTickMark val="none"/>
        <c:minorTickMark val="none"/>
        <c:tickLblPos val="none"/>
        <c:crossAx val="87941120"/>
        <c:crosses val="autoZero"/>
        <c:auto val="1"/>
        <c:lblOffset val="100"/>
        <c:baseTimeUnit val="years"/>
      </c:dateAx>
      <c:valAx>
        <c:axId val="87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87.23</c:v>
                </c:pt>
                <c:pt idx="1">
                  <c:v>87.22</c:v>
                </c:pt>
                <c:pt idx="2">
                  <c:v>85.42</c:v>
                </c:pt>
                <c:pt idx="3">
                  <c:v>87.66</c:v>
                </c:pt>
                <c:pt idx="4">
                  <c:v>86.93</c:v>
                </c:pt>
              </c:numCache>
            </c:numRef>
          </c:val>
        </c:ser>
        <c:dLbls>
          <c:showLegendKey val="0"/>
          <c:showVal val="0"/>
          <c:showCatName val="0"/>
          <c:showSerName val="0"/>
          <c:showPercent val="0"/>
          <c:showBubbleSize val="0"/>
        </c:dLbls>
        <c:gapWidth val="150"/>
        <c:axId val="87646208"/>
        <c:axId val="87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7646208"/>
        <c:axId val="87648128"/>
      </c:lineChart>
      <c:dateAx>
        <c:axId val="87646208"/>
        <c:scaling>
          <c:orientation val="minMax"/>
        </c:scaling>
        <c:delete val="1"/>
        <c:axPos val="b"/>
        <c:numFmt formatCode="ge" sourceLinked="1"/>
        <c:majorTickMark val="none"/>
        <c:minorTickMark val="none"/>
        <c:tickLblPos val="none"/>
        <c:crossAx val="87648128"/>
        <c:crosses val="autoZero"/>
        <c:auto val="1"/>
        <c:lblOffset val="100"/>
        <c:baseTimeUnit val="years"/>
      </c:dateAx>
      <c:valAx>
        <c:axId val="87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195.2</c:v>
                </c:pt>
                <c:pt idx="1">
                  <c:v>196.18</c:v>
                </c:pt>
                <c:pt idx="2">
                  <c:v>207.2</c:v>
                </c:pt>
                <c:pt idx="3">
                  <c:v>200.55</c:v>
                </c:pt>
                <c:pt idx="4">
                  <c:v>192.61</c:v>
                </c:pt>
              </c:numCache>
            </c:numRef>
          </c:val>
        </c:ser>
        <c:dLbls>
          <c:showLegendKey val="0"/>
          <c:showVal val="0"/>
          <c:showCatName val="0"/>
          <c:showSerName val="0"/>
          <c:showPercent val="0"/>
          <c:showBubbleSize val="0"/>
        </c:dLbls>
        <c:gapWidth val="150"/>
        <c:axId val="87673472"/>
        <c:axId val="876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7673472"/>
        <c:axId val="87675648"/>
      </c:lineChart>
      <c:dateAx>
        <c:axId val="87673472"/>
        <c:scaling>
          <c:orientation val="minMax"/>
        </c:scaling>
        <c:delete val="1"/>
        <c:axPos val="b"/>
        <c:numFmt formatCode="ge" sourceLinked="1"/>
        <c:majorTickMark val="none"/>
        <c:minorTickMark val="none"/>
        <c:tickLblPos val="none"/>
        <c:crossAx val="87675648"/>
        <c:crosses val="autoZero"/>
        <c:auto val="1"/>
        <c:lblOffset val="100"/>
        <c:baseTimeUnit val="years"/>
      </c:dateAx>
      <c:valAx>
        <c:axId val="876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伊賀市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93892</v>
      </c>
      <c r="AM8" s="50"/>
      <c r="AN8" s="50"/>
      <c r="AO8" s="50"/>
      <c r="AP8" s="50"/>
      <c r="AQ8" s="50"/>
      <c r="AR8" s="50"/>
      <c r="AS8" s="50"/>
      <c r="AT8" s="45">
        <f>データ!T6</f>
        <v>558.23</v>
      </c>
      <c r="AU8" s="45"/>
      <c r="AV8" s="45"/>
      <c r="AW8" s="45"/>
      <c r="AX8" s="45"/>
      <c r="AY8" s="45"/>
      <c r="AZ8" s="45"/>
      <c r="BA8" s="45"/>
      <c r="BB8" s="45">
        <f>データ!U6</f>
        <v>168.2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13.81</v>
      </c>
      <c r="Q10" s="45"/>
      <c r="R10" s="45"/>
      <c r="S10" s="45"/>
      <c r="T10" s="45"/>
      <c r="U10" s="45"/>
      <c r="V10" s="45"/>
      <c r="W10" s="45">
        <f>データ!Q6</f>
        <v>100</v>
      </c>
      <c r="X10" s="45"/>
      <c r="Y10" s="45"/>
      <c r="Z10" s="45"/>
      <c r="AA10" s="45"/>
      <c r="AB10" s="45"/>
      <c r="AC10" s="45"/>
      <c r="AD10" s="50">
        <f>データ!R6</f>
        <v>4428</v>
      </c>
      <c r="AE10" s="50"/>
      <c r="AF10" s="50"/>
      <c r="AG10" s="50"/>
      <c r="AH10" s="50"/>
      <c r="AI10" s="50"/>
      <c r="AJ10" s="50"/>
      <c r="AK10" s="2"/>
      <c r="AL10" s="50">
        <f>データ!V6</f>
        <v>12892</v>
      </c>
      <c r="AM10" s="50"/>
      <c r="AN10" s="50"/>
      <c r="AO10" s="50"/>
      <c r="AP10" s="50"/>
      <c r="AQ10" s="50"/>
      <c r="AR10" s="50"/>
      <c r="AS10" s="50"/>
      <c r="AT10" s="45">
        <f>データ!W6</f>
        <v>4.5</v>
      </c>
      <c r="AU10" s="45"/>
      <c r="AV10" s="45"/>
      <c r="AW10" s="45"/>
      <c r="AX10" s="45"/>
      <c r="AY10" s="45"/>
      <c r="AZ10" s="45"/>
      <c r="BA10" s="45"/>
      <c r="BB10" s="45">
        <f>データ!X6</f>
        <v>2864.89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242161</v>
      </c>
      <c r="D6" s="33">
        <f t="shared" si="3"/>
        <v>47</v>
      </c>
      <c r="E6" s="33">
        <f t="shared" si="3"/>
        <v>17</v>
      </c>
      <c r="F6" s="33">
        <f t="shared" si="3"/>
        <v>4</v>
      </c>
      <c r="G6" s="33">
        <f t="shared" si="3"/>
        <v>0</v>
      </c>
      <c r="H6" s="33" t="str">
        <f t="shared" si="3"/>
        <v>三重県　伊賀市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13.81</v>
      </c>
      <c r="Q6" s="34">
        <f t="shared" si="3"/>
        <v>100</v>
      </c>
      <c r="R6" s="34">
        <f t="shared" si="3"/>
        <v>4428</v>
      </c>
      <c r="S6" s="34">
        <f t="shared" si="3"/>
        <v>93892</v>
      </c>
      <c r="T6" s="34">
        <f t="shared" si="3"/>
        <v>558.23</v>
      </c>
      <c r="U6" s="34">
        <f t="shared" si="3"/>
        <v>168.2</v>
      </c>
      <c r="V6" s="34">
        <f t="shared" si="3"/>
        <v>12892</v>
      </c>
      <c r="W6" s="34">
        <f t="shared" si="3"/>
        <v>4.5</v>
      </c>
      <c r="X6" s="34">
        <f t="shared" si="3"/>
        <v>2864.89</v>
      </c>
      <c r="Y6" s="35">
        <f>IF(Y7="",NA(),Y7)</f>
        <v>98.77</v>
      </c>
      <c r="Z6" s="35">
        <f t="shared" ref="Z6:AH6" si="4">IF(Z7="",NA(),Z7)</f>
        <v>97.92</v>
      </c>
      <c r="AA6" s="35">
        <f t="shared" si="4"/>
        <v>97.47</v>
      </c>
      <c r="AB6" s="35">
        <f t="shared" si="4"/>
        <v>97.86</v>
      </c>
      <c r="AC6" s="35">
        <f t="shared" si="4"/>
        <v>97.38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1498.59</v>
      </c>
      <c r="BG6" s="35">
        <f t="shared" ref="BG6:BO6" si="7">IF(BG7="",NA(),BG7)</f>
        <v>1201.83</v>
      </c>
      <c r="BH6" s="35">
        <f t="shared" si="7"/>
        <v>1140.07</v>
      </c>
      <c r="BI6" s="35">
        <f t="shared" si="7"/>
        <v>3.08</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87.23</v>
      </c>
      <c r="BR6" s="35">
        <f t="shared" ref="BR6:BZ6" si="8">IF(BR7="",NA(),BR7)</f>
        <v>87.22</v>
      </c>
      <c r="BS6" s="35">
        <f t="shared" si="8"/>
        <v>85.42</v>
      </c>
      <c r="BT6" s="35">
        <f t="shared" si="8"/>
        <v>87.66</v>
      </c>
      <c r="BU6" s="35">
        <f t="shared" si="8"/>
        <v>86.93</v>
      </c>
      <c r="BV6" s="35">
        <f t="shared" si="8"/>
        <v>62.83</v>
      </c>
      <c r="BW6" s="35">
        <f t="shared" si="8"/>
        <v>64.63</v>
      </c>
      <c r="BX6" s="35">
        <f t="shared" si="8"/>
        <v>66.56</v>
      </c>
      <c r="BY6" s="35">
        <f t="shared" si="8"/>
        <v>66.22</v>
      </c>
      <c r="BZ6" s="35">
        <f t="shared" si="8"/>
        <v>69.87</v>
      </c>
      <c r="CA6" s="34" t="str">
        <f>IF(CA7="","",IF(CA7="-","【-】","【"&amp;SUBSTITUTE(TEXT(CA7,"#,##0.00"),"-","△")&amp;"】"))</f>
        <v>【69.80】</v>
      </c>
      <c r="CB6" s="35">
        <f>IF(CB7="",NA(),CB7)</f>
        <v>195.2</v>
      </c>
      <c r="CC6" s="35">
        <f t="shared" ref="CC6:CK6" si="9">IF(CC7="",NA(),CC7)</f>
        <v>196.18</v>
      </c>
      <c r="CD6" s="35">
        <f t="shared" si="9"/>
        <v>207.2</v>
      </c>
      <c r="CE6" s="35">
        <f t="shared" si="9"/>
        <v>200.55</v>
      </c>
      <c r="CF6" s="35">
        <f t="shared" si="9"/>
        <v>192.61</v>
      </c>
      <c r="CG6" s="35">
        <f t="shared" si="9"/>
        <v>250.43</v>
      </c>
      <c r="CH6" s="35">
        <f t="shared" si="9"/>
        <v>245.75</v>
      </c>
      <c r="CI6" s="35">
        <f t="shared" si="9"/>
        <v>244.29</v>
      </c>
      <c r="CJ6" s="35">
        <f t="shared" si="9"/>
        <v>246.72</v>
      </c>
      <c r="CK6" s="35">
        <f t="shared" si="9"/>
        <v>234.96</v>
      </c>
      <c r="CL6" s="34" t="str">
        <f>IF(CL7="","",IF(CL7="-","【-】","【"&amp;SUBSTITUTE(TEXT(CL7,"#,##0.00"),"-","△")&amp;"】"))</f>
        <v>【232.54】</v>
      </c>
      <c r="CM6" s="35">
        <f>IF(CM7="",NA(),CM7)</f>
        <v>34.700000000000003</v>
      </c>
      <c r="CN6" s="35">
        <f t="shared" ref="CN6:CV6" si="10">IF(CN7="",NA(),CN7)</f>
        <v>33.729999999999997</v>
      </c>
      <c r="CO6" s="35">
        <f t="shared" si="10"/>
        <v>34.1</v>
      </c>
      <c r="CP6" s="35">
        <f t="shared" si="10"/>
        <v>34.81</v>
      </c>
      <c r="CQ6" s="35">
        <f t="shared" si="10"/>
        <v>33.81</v>
      </c>
      <c r="CR6" s="35">
        <f t="shared" si="10"/>
        <v>42.31</v>
      </c>
      <c r="CS6" s="35">
        <f t="shared" si="10"/>
        <v>43.65</v>
      </c>
      <c r="CT6" s="35">
        <f t="shared" si="10"/>
        <v>43.58</v>
      </c>
      <c r="CU6" s="35">
        <f t="shared" si="10"/>
        <v>41.35</v>
      </c>
      <c r="CV6" s="35">
        <f t="shared" si="10"/>
        <v>42.9</v>
      </c>
      <c r="CW6" s="34" t="str">
        <f>IF(CW7="","",IF(CW7="-","【-】","【"&amp;SUBSTITUTE(TEXT(CW7,"#,##0.00"),"-","△")&amp;"】"))</f>
        <v>【42.17】</v>
      </c>
      <c r="CX6" s="35">
        <f>IF(CX7="",NA(),CX7)</f>
        <v>75.17</v>
      </c>
      <c r="CY6" s="35">
        <f t="shared" ref="CY6:DG6" si="11">IF(CY7="",NA(),CY7)</f>
        <v>76.31</v>
      </c>
      <c r="CZ6" s="35">
        <f t="shared" si="11"/>
        <v>76.5</v>
      </c>
      <c r="DA6" s="35">
        <f t="shared" si="11"/>
        <v>75.19</v>
      </c>
      <c r="DB6" s="35">
        <f t="shared" si="11"/>
        <v>77.19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242161</v>
      </c>
      <c r="D7" s="37">
        <v>47</v>
      </c>
      <c r="E7" s="37">
        <v>17</v>
      </c>
      <c r="F7" s="37">
        <v>4</v>
      </c>
      <c r="G7" s="37">
        <v>0</v>
      </c>
      <c r="H7" s="37" t="s">
        <v>109</v>
      </c>
      <c r="I7" s="37" t="s">
        <v>110</v>
      </c>
      <c r="J7" s="37" t="s">
        <v>111</v>
      </c>
      <c r="K7" s="37" t="s">
        <v>112</v>
      </c>
      <c r="L7" s="37" t="s">
        <v>113</v>
      </c>
      <c r="M7" s="37"/>
      <c r="N7" s="38" t="s">
        <v>114</v>
      </c>
      <c r="O7" s="38" t="s">
        <v>115</v>
      </c>
      <c r="P7" s="38">
        <v>13.81</v>
      </c>
      <c r="Q7" s="38">
        <v>100</v>
      </c>
      <c r="R7" s="38">
        <v>4428</v>
      </c>
      <c r="S7" s="38">
        <v>93892</v>
      </c>
      <c r="T7" s="38">
        <v>558.23</v>
      </c>
      <c r="U7" s="38">
        <v>168.2</v>
      </c>
      <c r="V7" s="38">
        <v>12892</v>
      </c>
      <c r="W7" s="38">
        <v>4.5</v>
      </c>
      <c r="X7" s="38">
        <v>2864.89</v>
      </c>
      <c r="Y7" s="38">
        <v>98.77</v>
      </c>
      <c r="Z7" s="38">
        <v>97.92</v>
      </c>
      <c r="AA7" s="38">
        <v>97.47</v>
      </c>
      <c r="AB7" s="38">
        <v>97.86</v>
      </c>
      <c r="AC7" s="38">
        <v>97.38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1498.59</v>
      </c>
      <c r="BG7" s="38">
        <v>1201.83</v>
      </c>
      <c r="BH7" s="38">
        <v>1140.07</v>
      </c>
      <c r="BI7" s="38">
        <v>3.08</v>
      </c>
      <c r="BJ7" s="38">
        <v>0</v>
      </c>
      <c r="BK7" s="38">
        <v>1622.51</v>
      </c>
      <c r="BL7" s="38">
        <v>1569.13</v>
      </c>
      <c r="BM7" s="38">
        <v>1436</v>
      </c>
      <c r="BN7" s="38">
        <v>1434.89</v>
      </c>
      <c r="BO7" s="38">
        <v>1298.9100000000001</v>
      </c>
      <c r="BP7" s="38">
        <v>1348.09</v>
      </c>
      <c r="BQ7" s="38">
        <v>87.23</v>
      </c>
      <c r="BR7" s="38">
        <v>87.22</v>
      </c>
      <c r="BS7" s="38">
        <v>85.42</v>
      </c>
      <c r="BT7" s="38">
        <v>87.66</v>
      </c>
      <c r="BU7" s="38">
        <v>86.93</v>
      </c>
      <c r="BV7" s="38">
        <v>62.83</v>
      </c>
      <c r="BW7" s="38">
        <v>64.63</v>
      </c>
      <c r="BX7" s="38">
        <v>66.56</v>
      </c>
      <c r="BY7" s="38">
        <v>66.22</v>
      </c>
      <c r="BZ7" s="38">
        <v>69.87</v>
      </c>
      <c r="CA7" s="38">
        <v>69.8</v>
      </c>
      <c r="CB7" s="38">
        <v>195.2</v>
      </c>
      <c r="CC7" s="38">
        <v>196.18</v>
      </c>
      <c r="CD7" s="38">
        <v>207.2</v>
      </c>
      <c r="CE7" s="38">
        <v>200.55</v>
      </c>
      <c r="CF7" s="38">
        <v>192.61</v>
      </c>
      <c r="CG7" s="38">
        <v>250.43</v>
      </c>
      <c r="CH7" s="38">
        <v>245.75</v>
      </c>
      <c r="CI7" s="38">
        <v>244.29</v>
      </c>
      <c r="CJ7" s="38">
        <v>246.72</v>
      </c>
      <c r="CK7" s="38">
        <v>234.96</v>
      </c>
      <c r="CL7" s="38">
        <v>232.54</v>
      </c>
      <c r="CM7" s="38">
        <v>34.700000000000003</v>
      </c>
      <c r="CN7" s="38">
        <v>33.729999999999997</v>
      </c>
      <c r="CO7" s="38">
        <v>34.1</v>
      </c>
      <c r="CP7" s="38">
        <v>34.81</v>
      </c>
      <c r="CQ7" s="38">
        <v>33.81</v>
      </c>
      <c r="CR7" s="38">
        <v>42.31</v>
      </c>
      <c r="CS7" s="38">
        <v>43.65</v>
      </c>
      <c r="CT7" s="38">
        <v>43.58</v>
      </c>
      <c r="CU7" s="38">
        <v>41.35</v>
      </c>
      <c r="CV7" s="38">
        <v>42.9</v>
      </c>
      <c r="CW7" s="38">
        <v>42.17</v>
      </c>
      <c r="CX7" s="38">
        <v>75.17</v>
      </c>
      <c r="CY7" s="38">
        <v>76.31</v>
      </c>
      <c r="CZ7" s="38">
        <v>76.5</v>
      </c>
      <c r="DA7" s="38">
        <v>75.19</v>
      </c>
      <c r="DB7" s="38">
        <v>77.19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dcterms:created xsi:type="dcterms:W3CDTF">2017-12-25T02:20:15Z</dcterms:created>
  <dcterms:modified xsi:type="dcterms:W3CDTF">2018-02-19T09:19:04Z</dcterms:modified>
  <cp:category/>
</cp:coreProperties>
</file>