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下水道課\◇　業務係\※財政経営課からの調査関係\H29\⑩公営企業に係る「経営比較分析表」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<sst xmlns="http://schemas.openxmlformats.org/spreadsheetml/2006/main" count="240" uniqueCount="126">
  <si>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</si>
  <si>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</si>
  <si>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</si>
  <si>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</si>
  <si>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</si>
  <si>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</si>
  <si>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</si>
  <si>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</si>
  <si>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</si>
  <si>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</si>
  <si>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</si>
  <si>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</si>
  <si>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</si>
  <si>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</si>
  <si>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</si>
  <si>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</si>
  <si>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</si>
  <si>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</si>
  <si>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</si>
  <si>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</si>
  <si>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</si>
  <si>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</si>
  <si>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</si>
  <si>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</si>
  <si>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</si>
  <si>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</si>
  <si>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</si>
  <si>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</si>
  <si>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</si>
  <si>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</si>
  <si>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</si>
  <si>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</si>
  <si>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</si>
  <si>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</si>
  <si>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</si>
  <si>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</si>
  <si>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</si>
  <si>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</si>
  <si>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</si>
  <si>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</si>
  <si>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</si>
  <si>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</si>
  <si>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</si>
  <si>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</si>
  <si>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</si>
  <si>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</si>
  <si>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</si>
  <si>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</si>
  <si>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</si>
  <si>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</si>
  <si>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</si>
  <si>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</si>
  <si>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</si>
  <si>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</si>
  <si>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</si>
  <si>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</si>
  <si>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</si>
  <si>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</si>
  <si>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</si>
  <si>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</si>
  <si>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</si>
  <si>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</si>
  <si>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</si>
  <si>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</si>
  <si>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</si>
  <si>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</si>
  <si>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</si>
  <si>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</si>
  <si>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</si>
  <si>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</si>
  <si>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</si>
  <si>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</si>
  <si>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</si>
  <si>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</si>
  <si>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</si>
  <si>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</si>
  <si>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</si>
  <si>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</si>
  <si>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</si>
  <si>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</si>
  <si>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</si>
  <si>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</si>
  <si>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</si>
  <si>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</si>
  <si>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</si>
  <si>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</si>
  <si>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</si>
  <si>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</si>
  <si>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</si>
  <si>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</si>
  <si>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</si>
  <si>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</si>
  <si>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</si>
  <si>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</si>
  <si>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</si>
  <si>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</si>
  <si>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</si>
  <si>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</si>
  <si>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</si>
  <si>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</si>
  <si>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</si>
  <si>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</si>
  <si>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</si>
  <si>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</si>
  <si>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</si>
  <si>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</si>
  <si>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</si>
  <si>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</si>
  <si>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</si>
  <si>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</si>
  <si>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志摩市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</si>
  <si>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</si>
  <si>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</si>
  <si>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</si>
  <si>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</si>
  <si>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</si>
  <si>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</si>
  <si>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</si>
  <si>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</si>
  <si>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</si>
  <si>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</si>
  <si>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</si>
  <si>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</si>
  <si>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特定環境保全公共下水道5施設の中で、最も古い処理区でも供用開始が平成10年であり、管渠については、老朽化の懸念はない。しかし、処理場やマンホールポンプの電気機械施設の一部は耐用年数に達し、経年劣化からの故障もみられることから、平成25年度から長寿命化事業に着手し、効率的、計画的な改築・更新を実施してい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3" eb="15">
      <t>シセツ</t>
    </rPh>
    <rPh sb="16" eb="17">
      <t>ナカ</t>
    </rPh>
    <rPh sb="19" eb="20">
      <t>モット</t>
    </rPh>
    <rPh sb="21" eb="22">
      <t>フル</t>
    </rPh>
    <rPh sb="23" eb="25">
      <t>ショリ</t>
    </rPh>
    <rPh sb="25" eb="26">
      <t>ク</t>
    </rPh>
    <rPh sb="28" eb="30">
      <t>キョウヨウ</t>
    </rPh>
    <rPh sb="30" eb="32">
      <t>カイシ</t>
    </rPh>
    <rPh sb="33" eb="35">
      <t>ヘイセイ</t>
    </rPh>
    <rPh sb="37" eb="38">
      <t>ネン</t>
    </rPh>
    <rPh sb="42" eb="43">
      <t>カン</t>
    </rPh>
    <rPh sb="43" eb="44">
      <t>キョ</t>
    </rPh>
    <rPh sb="50" eb="53">
      <t>ロウキュウカ</t>
    </rPh>
    <rPh sb="54" eb="56">
      <t>ケネン</t>
    </rPh>
    <rPh sb="64" eb="67">
      <t>ショリジョウ</t>
    </rPh>
    <rPh sb="77" eb="79">
      <t>デンキ</t>
    </rPh>
    <rPh sb="79" eb="81">
      <t>キカイ</t>
    </rPh>
    <rPh sb="81" eb="83">
      <t>シセツ</t>
    </rPh>
    <rPh sb="84" eb="86">
      <t>イチブ</t>
    </rPh>
    <rPh sb="87" eb="89">
      <t>タイヨウ</t>
    </rPh>
    <rPh sb="89" eb="91">
      <t>ネンスウ</t>
    </rPh>
    <rPh sb="92" eb="93">
      <t>タッ</t>
    </rPh>
    <rPh sb="95" eb="96">
      <t>ヘ</t>
    </rPh>
    <rPh sb="96" eb="97">
      <t>ネン</t>
    </rPh>
    <rPh sb="97" eb="99">
      <t>レッカ</t>
    </rPh>
    <rPh sb="102" eb="104">
      <t>コショウ</t>
    </rPh>
    <rPh sb="114" eb="116">
      <t>ヘイセイ</t>
    </rPh>
    <rPh sb="118" eb="120">
      <t>ネンド</t>
    </rPh>
    <rPh sb="122" eb="124">
      <t>チョウジュ</t>
    </rPh>
    <rPh sb="124" eb="125">
      <t>イノチ</t>
    </rPh>
    <rPh sb="125" eb="126">
      <t>カ</t>
    </rPh>
    <rPh sb="126" eb="128">
      <t>ジギョウ</t>
    </rPh>
    <rPh sb="129" eb="131">
      <t>チャクシュ</t>
    </rPh>
    <rPh sb="133" eb="136">
      <t>コウリツテキ</t>
    </rPh>
    <rPh sb="137" eb="140">
      <t>ケイカクテキ</t>
    </rPh>
    <rPh sb="141" eb="143">
      <t>カイチク</t>
    </rPh>
    <rPh sb="144" eb="146">
      <t>コウシン</t>
    </rPh>
    <rPh sb="147" eb="149">
      <t>ジッシ</t>
    </rPh>
    <phoneticPr fontId="4"/>
  </si>
  <si>
    <t xml:space="preserve">　収益的収支比率、経費回収率等の指標から、下水道使用料で事業運営ができていない状況であり、不足分を一般会計からの繰入金で賄っている。また、総支出額のうち企業債償還額が占める率も高い。
　水洗化率が低迷しているため、期間を限定した接続補助金制度の創設や戸別訪問等を行い、接続率向上に取り組んできたが、大きな効果は出ていない。
　下水道使用料については、近隣市町の料金も比較し、公営企業会計移行後に検討が必要である。
　⑦施設利用率(％)の数値に誤りがあるため、次のとおり修正する。
　H24　（誤）11.96　→　（正）20.71
　H25　（誤）21.45　→　（正）20.88
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69" eb="70">
      <t>ソウ</t>
    </rPh>
    <rPh sb="70" eb="73">
      <t>シシュツガク</t>
    </rPh>
    <rPh sb="76" eb="78">
      <t>キギョウ</t>
    </rPh>
    <rPh sb="78" eb="79">
      <t>サイ</t>
    </rPh>
    <rPh sb="79" eb="81">
      <t>ショウカン</t>
    </rPh>
    <rPh sb="81" eb="82">
      <t>ガク</t>
    </rPh>
    <rPh sb="83" eb="84">
      <t>シ</t>
    </rPh>
    <rPh sb="86" eb="87">
      <t>リツ</t>
    </rPh>
    <rPh sb="88" eb="89">
      <t>タカ</t>
    </rPh>
    <rPh sb="93" eb="96">
      <t>スイセンカ</t>
    </rPh>
    <rPh sb="96" eb="97">
      <t>リツ</t>
    </rPh>
    <rPh sb="98" eb="100">
      <t>テイメイ</t>
    </rPh>
    <rPh sb="107" eb="109">
      <t>キカン</t>
    </rPh>
    <rPh sb="110" eb="112">
      <t>ゲンテイ</t>
    </rPh>
    <rPh sb="114" eb="116">
      <t>セツゾク</t>
    </rPh>
    <rPh sb="116" eb="119">
      <t>ホジョキン</t>
    </rPh>
    <rPh sb="119" eb="121">
      <t>セイド</t>
    </rPh>
    <rPh sb="122" eb="124">
      <t>ソウセツ</t>
    </rPh>
    <rPh sb="125" eb="127">
      <t>コベツ</t>
    </rPh>
    <rPh sb="127" eb="129">
      <t>ホウモン</t>
    </rPh>
    <rPh sb="129" eb="130">
      <t>トウ</t>
    </rPh>
    <rPh sb="131" eb="132">
      <t>オコナ</t>
    </rPh>
    <rPh sb="134" eb="136">
      <t>セツゾク</t>
    </rPh>
    <rPh sb="136" eb="137">
      <t>リツ</t>
    </rPh>
    <rPh sb="137" eb="139">
      <t>コウジョウ</t>
    </rPh>
    <rPh sb="140" eb="141">
      <t>ト</t>
    </rPh>
    <rPh sb="142" eb="143">
      <t>ク</t>
    </rPh>
    <rPh sb="149" eb="150">
      <t>オオ</t>
    </rPh>
    <rPh sb="152" eb="154">
      <t>コウカ</t>
    </rPh>
    <rPh sb="155" eb="156">
      <t>デ</t>
    </rPh>
    <rPh sb="163" eb="166">
      <t>ゲスイドウ</t>
    </rPh>
    <rPh sb="166" eb="169">
      <t>シヨウリョウ</t>
    </rPh>
    <rPh sb="175" eb="177">
      <t>キンリン</t>
    </rPh>
    <rPh sb="177" eb="178">
      <t>シ</t>
    </rPh>
    <rPh sb="178" eb="179">
      <t>マチ</t>
    </rPh>
    <rPh sb="180" eb="182">
      <t>リョウキン</t>
    </rPh>
    <rPh sb="183" eb="185">
      <t>ヒカク</t>
    </rPh>
    <rPh sb="187" eb="189">
      <t>コウエイ</t>
    </rPh>
    <rPh sb="189" eb="191">
      <t>キギョウ</t>
    </rPh>
    <rPh sb="191" eb="193">
      <t>カイケイ</t>
    </rPh>
    <rPh sb="193" eb="195">
      <t>イコウ</t>
    </rPh>
    <rPh sb="195" eb="196">
      <t>ゴ</t>
    </rPh>
    <rPh sb="197" eb="199">
      <t>ケントウ</t>
    </rPh>
    <rPh sb="200" eb="202">
      <t>ヒツヨウ</t>
    </rPh>
    <rPh sb="210" eb="212">
      <t>シセツ</t>
    </rPh>
    <rPh sb="212" eb="215">
      <t>リヨウリツ</t>
    </rPh>
    <rPh sb="219" eb="221">
      <t>スウチ</t>
    </rPh>
    <rPh sb="222" eb="223">
      <t>アヤマ</t>
    </rPh>
    <rPh sb="230" eb="231">
      <t>ツギ</t>
    </rPh>
    <rPh sb="235" eb="237">
      <t>シュウセイ</t>
    </rPh>
    <rPh sb="247" eb="248">
      <t>アヤマ</t>
    </rPh>
    <rPh sb="258" eb="259">
      <t>タダ</t>
    </rPh>
    <rPh sb="272" eb="273">
      <t>アヤマ</t>
    </rPh>
    <rPh sb="283" eb="284">
      <t>タダ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</si>
  <si>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平成29年3月に「志摩市下水道事業経営戦略」を策定し、市ホームページへ掲載した。
　下水道事業の安定した経営実現のため、平成29年度から3ヶ年の継続事業により地方公営企業法適用化に取り組み、平成32年4月から公営企業会計への移行を予定している。
　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86" eb="87">
      <t>ミ</t>
    </rPh>
    <rPh sb="87" eb="89">
      <t>セツゾク</t>
    </rPh>
    <rPh sb="89" eb="91">
      <t>セタイ</t>
    </rPh>
    <rPh sb="93" eb="95">
      <t>ケイハツ</t>
    </rPh>
    <rPh sb="95" eb="97">
      <t>カツドウ</t>
    </rPh>
    <rPh sb="98" eb="100">
      <t>ケイゾク</t>
    </rPh>
    <rPh sb="107" eb="109">
      <t>ケイヒ</t>
    </rPh>
    <rPh sb="109" eb="111">
      <t>セツゲン</t>
    </rPh>
    <rPh sb="112" eb="113">
      <t>ツト</t>
    </rPh>
    <rPh sb="115" eb="118">
      <t>コウリツテキ</t>
    </rPh>
    <rPh sb="119" eb="121">
      <t>ジギョウ</t>
    </rPh>
    <rPh sb="121" eb="123">
      <t>ウンエイ</t>
    </rPh>
    <rPh sb="124" eb="12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</si>
</sst>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41520"/>
        <c:axId val="35532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41520"/>
        <c:axId val="355327016"/>
      </c:lineChart>
      <c:dateAx>
        <c:axId val="35524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327016"/>
        <c:crosses val="autoZero"/>
        <c:auto val="1"/>
        <c:lblOffset val="100"/>
        <c:baseTimeUnit val="years"/>
      </c:dateAx>
      <c:valAx>
        <c:axId val="35532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24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78.59</c:v>
                </c:pt>
                <c:pt idx="1">
                  <c:v>86.24</c:v>
                </c:pt>
                <c:pt idx="2">
                  <c:v>85.31</c:v>
                </c:pt>
                <c:pt idx="3">
                  <c:v>83.38</c:v>
                </c:pt>
                <c:pt idx="4">
                  <c:v>85.36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57016"/>
        <c:axId val="35537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57016"/>
        <c:axId val="355377080"/>
      </c:lineChart>
      <c:dateAx>
        <c:axId val="355157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377080"/>
        <c:crosses val="autoZero"/>
        <c:auto val="1"/>
        <c:lblOffset val="100"/>
        <c:baseTimeUnit val="years"/>
      </c:dateAx>
      <c:valAx>
        <c:axId val="35537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157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73456"/>
        <c:axId val="35547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73456"/>
        <c:axId val="355474864"/>
      </c:lineChart>
      <c:dateAx>
        <c:axId val="35547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474864"/>
        <c:crosses val="autoZero"/>
        <c:auto val="1"/>
        <c:lblOffset val="100"/>
        <c:baseTimeUnit val="years"/>
      </c:dateAx>
      <c:valAx>
        <c:axId val="35547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47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81032"/>
        <c:axId val="35458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81032"/>
        <c:axId val="354581424"/>
      </c:lineChart>
      <c:dateAx>
        <c:axId val="35458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81424"/>
        <c:crosses val="autoZero"/>
        <c:auto val="1"/>
        <c:lblOffset val="100"/>
        <c:baseTimeUnit val="years"/>
      </c:dateAx>
      <c:valAx>
        <c:axId val="35458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58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82600"/>
        <c:axId val="35458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82600"/>
        <c:axId val="354582992"/>
      </c:lineChart>
      <c:dateAx>
        <c:axId val="354582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82992"/>
        <c:crosses val="autoZero"/>
        <c:auto val="1"/>
        <c:lblOffset val="100"/>
        <c:baseTimeUnit val="years"/>
      </c:dateAx>
      <c:valAx>
        <c:axId val="35458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582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16256"/>
        <c:axId val="35561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16256"/>
        <c:axId val="355616648"/>
      </c:lineChart>
      <c:dateAx>
        <c:axId val="35561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616648"/>
        <c:crosses val="autoZero"/>
        <c:auto val="1"/>
        <c:lblOffset val="100"/>
        <c:baseTimeUnit val="years"/>
      </c:dateAx>
      <c:valAx>
        <c:axId val="35561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1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803.12</c:v>
                </c:pt>
                <c:pt idx="1">
                  <c:v>494.23</c:v>
                </c:pt>
                <c:pt idx="2">
                  <c:v>430.06</c:v>
                </c:pt>
                <c:pt idx="3">
                  <c:v>403.62</c:v>
                </c:pt>
                <c:pt idx="4">
                  <c:v>341.2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15472"/>
        <c:axId val="35561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15472"/>
        <c:axId val="355615080"/>
      </c:lineChart>
      <c:dateAx>
        <c:axId val="35561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615080"/>
        <c:crosses val="autoZero"/>
        <c:auto val="1"/>
        <c:lblOffset val="100"/>
        <c:baseTimeUnit val="years"/>
      </c:dateAx>
      <c:valAx>
        <c:axId val="35561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1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58.15</c:v>
                </c:pt>
                <c:pt idx="2">
                  <c:v>56.15</c:v>
                </c:pt>
                <c:pt idx="3">
                  <c:v>54.08</c:v>
                </c:pt>
                <c:pt idx="4">
                  <c:v>60.68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35808"/>
        <c:axId val="35603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35808"/>
        <c:axId val="356036200"/>
      </c:lineChart>
      <c:dateAx>
        <c:axId val="35603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036200"/>
        <c:crosses val="autoZero"/>
        <c:auto val="1"/>
        <c:lblOffset val="100"/>
        <c:baseTimeUnit val="years"/>
      </c:dateAx>
      <c:valAx>
        <c:axId val="35603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03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418.1</c:v>
                </c:pt>
                <c:pt idx="1">
                  <c:v>425.39</c:v>
                </c:pt>
                <c:pt idx="2">
                  <c:v>449.3</c:v>
                </c:pt>
                <c:pt idx="3">
                  <c:v>455.89</c:v>
                </c:pt>
                <c:pt idx="4">
                  <c:v>420.01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15864"/>
        <c:axId val="3560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15864"/>
        <c:axId val="356037376"/>
      </c:lineChart>
      <c:dateAx>
        <c:axId val="35561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037376"/>
        <c:crosses val="autoZero"/>
        <c:auto val="1"/>
        <c:lblOffset val="100"/>
        <c:baseTimeUnit val="years"/>
      </c:dateAx>
      <c:valAx>
        <c:axId val="3560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1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11.96</c:v>
                </c:pt>
                <c:pt idx="1">
                  <c:v>21.45</c:v>
                </c:pt>
                <c:pt idx="2">
                  <c:v>21.69</c:v>
                </c:pt>
                <c:pt idx="3">
                  <c:v>22.21</c:v>
                </c:pt>
                <c:pt idx="4">
                  <c:v>22.04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38552"/>
        <c:axId val="3560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38552"/>
        <c:axId val="356038944"/>
      </c:lineChart>
      <c:dateAx>
        <c:axId val="356038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038944"/>
        <c:crosses val="autoZero"/>
        <c:auto val="1"/>
        <c:lblOffset val="100"/>
        <c:baseTimeUnit val="years"/>
      </c:dateAx>
      <c:valAx>
        <c:axId val="35603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038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47.36</c:v>
                </c:pt>
                <c:pt idx="1">
                  <c:v>47.83</c:v>
                </c:pt>
                <c:pt idx="2">
                  <c:v>49.37</c:v>
                </c:pt>
                <c:pt idx="3">
                  <c:v>50.56</c:v>
                </c:pt>
                <c:pt idx="4">
                  <c:v>52.94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61512"/>
        <c:axId val="35656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61512"/>
        <c:axId val="356561904"/>
      </c:lineChart>
      <c:dateAx>
        <c:axId val="35656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561904"/>
        <c:crosses val="autoZero"/>
        <c:auto val="1"/>
        <c:lblOffset val="100"/>
        <c:baseTimeUnit val="years"/>
      </c:dateAx>
      <c:valAx>
        <c:axId val="35656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561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65" zoomScaleNormal="100" workbookViewId="0">
      <selection activeCell="BM88" sqref="BM8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三重県　志摩市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52140</v>
      </c>
      <c r="AM8" s="50"/>
      <c r="AN8" s="50"/>
      <c r="AO8" s="50"/>
      <c r="AP8" s="50"/>
      <c r="AQ8" s="50"/>
      <c r="AR8" s="50"/>
      <c r="AS8" s="50"/>
      <c r="AT8" s="45">
        <f>データ!T6</f>
        <v>178.95</v>
      </c>
      <c r="AU8" s="45"/>
      <c r="AV8" s="45"/>
      <c r="AW8" s="45"/>
      <c r="AX8" s="45"/>
      <c r="AY8" s="45"/>
      <c r="AZ8" s="45"/>
      <c r="BA8" s="45"/>
      <c r="BB8" s="45">
        <f>データ!U6</f>
        <v>291.37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11.77</v>
      </c>
      <c r="Q10" s="45"/>
      <c r="R10" s="45"/>
      <c r="S10" s="45"/>
      <c r="T10" s="45"/>
      <c r="U10" s="45"/>
      <c r="V10" s="45"/>
      <c r="W10" s="45">
        <f>データ!Q6</f>
        <v>98.38</v>
      </c>
      <c r="X10" s="45"/>
      <c r="Y10" s="45"/>
      <c r="Z10" s="45"/>
      <c r="AA10" s="45"/>
      <c r="AB10" s="45"/>
      <c r="AC10" s="45"/>
      <c r="AD10" s="50">
        <f>データ!R6</f>
        <v>4233</v>
      </c>
      <c r="AE10" s="50"/>
      <c r="AF10" s="50"/>
      <c r="AG10" s="50"/>
      <c r="AH10" s="50"/>
      <c r="AI10" s="50"/>
      <c r="AJ10" s="50"/>
      <c r="AK10" s="2"/>
      <c r="AL10" s="50">
        <f>データ!V6</f>
        <v>6107</v>
      </c>
      <c r="AM10" s="50"/>
      <c r="AN10" s="50"/>
      <c r="AO10" s="50"/>
      <c r="AP10" s="50"/>
      <c r="AQ10" s="50"/>
      <c r="AR10" s="50"/>
      <c r="AS10" s="50"/>
      <c r="AT10" s="45">
        <f>データ!W6</f>
        <v>2.17</v>
      </c>
      <c r="AU10" s="45"/>
      <c r="AV10" s="45"/>
      <c r="AW10" s="45"/>
      <c r="AX10" s="45"/>
      <c r="AY10" s="45"/>
      <c r="AZ10" s="45"/>
      <c r="BA10" s="45"/>
      <c r="BB10" s="45">
        <f>データ!X6</f>
        <v>2814.29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242152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志摩市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11.77</v>
      </c>
      <c r="Q6" s="34">
        <f t="shared" si="3"/>
        <v>98.38</v>
      </c>
      <c r="R6" s="34">
        <f t="shared" si="3"/>
        <v>4233</v>
      </c>
      <c r="S6" s="34">
        <f t="shared" si="3"/>
        <v>52140</v>
      </c>
      <c r="T6" s="34">
        <f t="shared" si="3"/>
        <v>178.95</v>
      </c>
      <c r="U6" s="34">
        <f t="shared" si="3"/>
        <v>291.37</v>
      </c>
      <c r="V6" s="34">
        <f t="shared" si="3"/>
        <v>6107</v>
      </c>
      <c r="W6" s="34">
        <f t="shared" si="3"/>
        <v>2.17</v>
      </c>
      <c r="X6" s="34">
        <f t="shared" si="3"/>
        <v>2814.29</v>
      </c>
      <c r="Y6" s="35">
        <f>IF(Y7="",NA(),Y7)</f>
        <v>78.59</v>
      </c>
      <c r="Z6" s="35">
        <f t="shared" ref="Z6:AH6" si="4">IF(Z7="",NA(),Z7)</f>
        <v>86.24</v>
      </c>
      <c r="AA6" s="35">
        <f t="shared" si="4"/>
        <v>85.31</v>
      </c>
      <c r="AB6" s="35">
        <f t="shared" si="4"/>
        <v>83.38</v>
      </c>
      <c r="AC6" s="35">
        <f t="shared" si="4"/>
        <v>85.36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803.12</v>
      </c>
      <c r="BG6" s="35">
        <f t="shared" ref="BG6:BO6" si="7">IF(BG7="",NA(),BG7)</f>
        <v>494.23</v>
      </c>
      <c r="BH6" s="35">
        <f t="shared" si="7"/>
        <v>430.06</v>
      </c>
      <c r="BI6" s="35">
        <f t="shared" si="7"/>
        <v>403.62</v>
      </c>
      <c r="BJ6" s="35">
        <f t="shared" si="7"/>
        <v>341.2</v>
      </c>
      <c r="BK6" s="35">
        <f t="shared" si="7"/>
        <v>1716.82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59.09</v>
      </c>
      <c r="BR6" s="35">
        <f t="shared" ref="BR6:BZ6" si="8">IF(BR7="",NA(),BR7)</f>
        <v>58.15</v>
      </c>
      <c r="BS6" s="35">
        <f t="shared" si="8"/>
        <v>56.15</v>
      </c>
      <c r="BT6" s="35">
        <f t="shared" si="8"/>
        <v>54.08</v>
      </c>
      <c r="BU6" s="35">
        <f t="shared" si="8"/>
        <v>60.68</v>
      </c>
      <c r="BV6" s="35">
        <f t="shared" si="8"/>
        <v>51.73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418.1</v>
      </c>
      <c r="CC6" s="35">
        <f t="shared" ref="CC6:CK6" si="9">IF(CC7="",NA(),CC7)</f>
        <v>425.39</v>
      </c>
      <c r="CD6" s="35">
        <f t="shared" si="9"/>
        <v>449.3</v>
      </c>
      <c r="CE6" s="35">
        <f t="shared" si="9"/>
        <v>455.89</v>
      </c>
      <c r="CF6" s="35">
        <f t="shared" si="9"/>
        <v>420.01</v>
      </c>
      <c r="CG6" s="35">
        <f t="shared" si="9"/>
        <v>310.47000000000003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11.96</v>
      </c>
      <c r="CN6" s="35">
        <f t="shared" ref="CN6:CV6" si="10">IF(CN7="",NA(),CN7)</f>
        <v>21.45</v>
      </c>
      <c r="CO6" s="35">
        <f t="shared" si="10"/>
        <v>21.69</v>
      </c>
      <c r="CP6" s="35">
        <f t="shared" si="10"/>
        <v>22.21</v>
      </c>
      <c r="CQ6" s="35">
        <f t="shared" si="10"/>
        <v>22.04</v>
      </c>
      <c r="CR6" s="35">
        <f t="shared" si="10"/>
        <v>36.67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47.36</v>
      </c>
      <c r="CY6" s="35">
        <f t="shared" ref="CY6:DG6" si="11">IF(CY7="",NA(),CY7)</f>
        <v>47.83</v>
      </c>
      <c r="CZ6" s="35">
        <f t="shared" si="11"/>
        <v>49.37</v>
      </c>
      <c r="DA6" s="35">
        <f t="shared" si="11"/>
        <v>50.56</v>
      </c>
      <c r="DB6" s="35">
        <f t="shared" si="11"/>
        <v>52.94</v>
      </c>
      <c r="DC6" s="35">
        <f t="shared" si="11"/>
        <v>71.239999999999995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242152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11.77</v>
      </c>
      <c r="Q7" s="38">
        <v>98.38</v>
      </c>
      <c r="R7" s="38">
        <v>4233</v>
      </c>
      <c r="S7" s="38">
        <v>52140</v>
      </c>
      <c r="T7" s="38">
        <v>178.95</v>
      </c>
      <c r="U7" s="38">
        <v>291.37</v>
      </c>
      <c r="V7" s="38">
        <v>6107</v>
      </c>
      <c r="W7" s="38">
        <v>2.17</v>
      </c>
      <c r="X7" s="38">
        <v>2814.29</v>
      </c>
      <c r="Y7" s="38">
        <v>78.59</v>
      </c>
      <c r="Z7" s="38">
        <v>86.24</v>
      </c>
      <c r="AA7" s="38">
        <v>85.31</v>
      </c>
      <c r="AB7" s="38">
        <v>83.38</v>
      </c>
      <c r="AC7" s="38">
        <v>85.36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803.12</v>
      </c>
      <c r="BG7" s="38">
        <v>494.23</v>
      </c>
      <c r="BH7" s="38">
        <v>430.06</v>
      </c>
      <c r="BI7" s="38">
        <v>403.62</v>
      </c>
      <c r="BJ7" s="38">
        <v>341.2</v>
      </c>
      <c r="BK7" s="38">
        <v>1716.82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59.09</v>
      </c>
      <c r="BR7" s="38">
        <v>58.15</v>
      </c>
      <c r="BS7" s="38">
        <v>56.15</v>
      </c>
      <c r="BT7" s="38">
        <v>54.08</v>
      </c>
      <c r="BU7" s="38">
        <v>60.68</v>
      </c>
      <c r="BV7" s="38">
        <v>51.73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418.1</v>
      </c>
      <c r="CC7" s="38">
        <v>425.39</v>
      </c>
      <c r="CD7" s="38">
        <v>449.3</v>
      </c>
      <c r="CE7" s="38">
        <v>455.89</v>
      </c>
      <c r="CF7" s="38">
        <v>420.01</v>
      </c>
      <c r="CG7" s="38">
        <v>310.47000000000003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11.96</v>
      </c>
      <c r="CN7" s="38">
        <v>21.45</v>
      </c>
      <c r="CO7" s="38">
        <v>21.69</v>
      </c>
      <c r="CP7" s="38">
        <v>22.21</v>
      </c>
      <c r="CQ7" s="38">
        <v>22.04</v>
      </c>
      <c r="CR7" s="38">
        <v>36.67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47.36</v>
      </c>
      <c r="CY7" s="38">
        <v>47.83</v>
      </c>
      <c r="CZ7" s="38">
        <v>49.37</v>
      </c>
      <c r="DA7" s="38">
        <v>50.56</v>
      </c>
      <c r="DB7" s="38">
        <v>52.94</v>
      </c>
      <c r="DC7" s="38">
        <v>71.239999999999995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千香</cp:lastModifiedBy>
  <cp:lastPrinted>2018-02-01T08:02:40Z</cp:lastPrinted>
  <dcterms:created xsi:type="dcterms:W3CDTF">2017-12-25T02:20:14Z</dcterms:created>
  <dcterms:modified xsi:type="dcterms:W3CDTF">2018-02-01T08:02:43Z</dcterms:modified>
  <cp:category/>
</cp:coreProperties>
</file>