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<sst xmlns="http://schemas.openxmlformats.org/spreadsheetml/2006/main" count="240" uniqueCount="126">
  <si>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</si>
  <si>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</si>
  <si>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</si>
  <si>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</si>
  <si>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</si>
  <si>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</si>
  <si>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</si>
  <si>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</si>
  <si>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</si>
  <si>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</si>
  <si>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</si>
  <si>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</si>
  <si>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</si>
  <si>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</si>
  <si>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</si>
  <si>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</si>
  <si>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</si>
  <si>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</si>
  <si>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</si>
  <si>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</si>
  <si>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</si>
  <si>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</si>
  <si>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</si>
  <si>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</si>
  <si>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</si>
  <si>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</si>
  <si>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</si>
  <si>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</si>
  <si>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</si>
  <si>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</si>
  <si>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</si>
  <si>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</si>
  <si>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</si>
  <si>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</si>
  <si>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</si>
  <si>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</si>
  <si>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</si>
  <si>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</si>
  <si>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</si>
  <si>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</si>
  <si>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</si>
  <si>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</si>
  <si>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</si>
  <si>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</si>
  <si>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</si>
  <si>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</si>
  <si>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</si>
  <si>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</si>
  <si>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</si>
  <si>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</si>
  <si>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</si>
  <si>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</si>
  <si>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</si>
  <si>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</si>
  <si>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</si>
  <si>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</si>
  <si>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</si>
  <si>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</si>
  <si>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</si>
  <si>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</si>
  <si>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</si>
  <si>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</si>
  <si>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</si>
  <si>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</si>
  <si>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</si>
  <si>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</si>
  <si>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</si>
  <si>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</si>
  <si>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</si>
  <si>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</si>
  <si>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</si>
  <si>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</si>
  <si>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</si>
  <si>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</si>
  <si>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</si>
  <si>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</si>
  <si>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</si>
  <si>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</si>
  <si>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</si>
  <si>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</si>
  <si>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</si>
  <si>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</si>
  <si>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</si>
  <si>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</si>
  <si>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</si>
  <si>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</si>
  <si>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</si>
  <si>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</si>
  <si>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</si>
  <si>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</si>
  <si>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</si>
  <si>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</si>
  <si>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</si>
  <si>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</si>
  <si>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</si>
  <si>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</si>
  <si>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</si>
  <si>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</si>
  <si>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</si>
  <si>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</si>
  <si>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</si>
  <si>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</si>
  <si>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</si>
  <si>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</si>
  <si>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</si>
  <si>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</si>
  <si>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</si>
  <si>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</si>
  <si>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</si>
  <si>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</si>
  <si>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鳥羽市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</si>
  <si>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</si>
  <si>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</si>
  <si>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</si>
  <si>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</si>
  <si>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</si>
  <si>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</si>
  <si>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</si>
  <si>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</si>
  <si>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</si>
  <si>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</si>
  <si>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</si>
  <si>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</si>
  <si>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 xml:space="preserve">  収益的収支比率・経費回収率の指標から、下水道使用料で事業運営ができていない状況であり、一般会計繰入金を投入しても１００％に満たず、使用料で賄えない費用を、繰入金で補填する状況が続いている。
  汚水処理原価については、類似団体と比較しても数値は低く、効率的な汚水処理が行われている。
  施設利用率については、市内宿泊施設の１／３を有する観光地であり、オンシーズンの最大稼働に備えた施設能力となっていることから、効率性については適性の範囲と考えている。</t>
    <rPh sb="2" eb="5">
      <t>シュウエキテキ</t>
    </rPh>
    <rPh sb="5" eb="7">
      <t>シュウシ</t>
    </rPh>
    <rPh sb="7" eb="9">
      <t>ヒリツ</t>
    </rPh>
    <rPh sb="10" eb="12">
      <t>ケイヒ</t>
    </rPh>
    <rPh sb="12" eb="14">
      <t>カイシュウ</t>
    </rPh>
    <rPh sb="14" eb="15">
      <t>リツ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7">
      <t>イッパン</t>
    </rPh>
    <rPh sb="47" eb="49">
      <t>カイケイ</t>
    </rPh>
    <rPh sb="49" eb="51">
      <t>クリイレ</t>
    </rPh>
    <rPh sb="51" eb="52">
      <t>キン</t>
    </rPh>
    <rPh sb="53" eb="55">
      <t>トウニュウ</t>
    </rPh>
    <rPh sb="63" eb="64">
      <t>ミ</t>
    </rPh>
    <rPh sb="67" eb="70">
      <t>シヨウリョウ</t>
    </rPh>
    <rPh sb="71" eb="72">
      <t>マカナ</t>
    </rPh>
    <rPh sb="75" eb="77">
      <t>ヒヨウ</t>
    </rPh>
    <rPh sb="79" eb="81">
      <t>クリイレ</t>
    </rPh>
    <rPh sb="81" eb="82">
      <t>キン</t>
    </rPh>
    <rPh sb="83" eb="85">
      <t>ホテン</t>
    </rPh>
    <rPh sb="87" eb="89">
      <t>ジョウキョウ</t>
    </rPh>
    <rPh sb="90" eb="91">
      <t>ツヅ</t>
    </rPh>
    <rPh sb="99" eb="101">
      <t>オスイ</t>
    </rPh>
    <rPh sb="101" eb="103">
      <t>ショリ</t>
    </rPh>
    <rPh sb="103" eb="105">
      <t>ゲンカ</t>
    </rPh>
    <rPh sb="111" eb="113">
      <t>ルイジ</t>
    </rPh>
    <rPh sb="113" eb="115">
      <t>ダンタイ</t>
    </rPh>
    <rPh sb="116" eb="118">
      <t>ヒカク</t>
    </rPh>
    <rPh sb="121" eb="123">
      <t>スウチ</t>
    </rPh>
    <rPh sb="124" eb="125">
      <t>ヒク</t>
    </rPh>
    <rPh sb="127" eb="130">
      <t>コウリツテキ</t>
    </rPh>
    <rPh sb="131" eb="133">
      <t>オスイ</t>
    </rPh>
    <rPh sb="133" eb="135">
      <t>ショリ</t>
    </rPh>
    <rPh sb="136" eb="137">
      <t>オコナ</t>
    </rPh>
    <rPh sb="146" eb="148">
      <t>シセツ</t>
    </rPh>
    <rPh sb="148" eb="150">
      <t>リヨウ</t>
    </rPh>
    <rPh sb="150" eb="151">
      <t>リツ</t>
    </rPh>
    <rPh sb="157" eb="159">
      <t>シナイ</t>
    </rPh>
    <rPh sb="159" eb="161">
      <t>シュクハク</t>
    </rPh>
    <rPh sb="161" eb="163">
      <t>シセツ</t>
    </rPh>
    <rPh sb="168" eb="169">
      <t>ユウ</t>
    </rPh>
    <rPh sb="171" eb="174">
      <t>カンコウチ</t>
    </rPh>
    <rPh sb="185" eb="187">
      <t>サイダイ</t>
    </rPh>
    <rPh sb="187" eb="189">
      <t>カドウ</t>
    </rPh>
    <rPh sb="190" eb="191">
      <t>ソナ</t>
    </rPh>
    <rPh sb="193" eb="195">
      <t>シセツ</t>
    </rPh>
    <rPh sb="195" eb="197">
      <t>ノウリョク</t>
    </rPh>
    <rPh sb="208" eb="211">
      <t>コウリツセイ</t>
    </rPh>
    <rPh sb="216" eb="218">
      <t>テキセイ</t>
    </rPh>
    <rPh sb="219" eb="221">
      <t>ハンイ</t>
    </rPh>
    <rPh sb="222" eb="223">
      <t>カンガ</t>
    </rPh>
    <phoneticPr fontId="4"/>
  </si>
  <si>
    <t xml:space="preserve">  供用開始から２０年が経過し、経年劣化や硫化水素による影響が目立ち、緊急性の高いものから、年次計画で改修を進めていく。</t>
    <rPh sb="2" eb="4">
      <t>キョウヨウ</t>
    </rPh>
    <rPh sb="4" eb="6">
      <t>カイシ</t>
    </rPh>
    <rPh sb="10" eb="11">
      <t>ネン</t>
    </rPh>
    <rPh sb="12" eb="14">
      <t>ケイカ</t>
    </rPh>
    <rPh sb="16" eb="18">
      <t>ケイネン</t>
    </rPh>
    <rPh sb="18" eb="20">
      <t>レッカ</t>
    </rPh>
    <rPh sb="21" eb="23">
      <t>リュウカ</t>
    </rPh>
    <rPh sb="23" eb="25">
      <t>スイソ</t>
    </rPh>
    <rPh sb="28" eb="30">
      <t>エイキョウ</t>
    </rPh>
    <rPh sb="31" eb="33">
      <t>メダ</t>
    </rPh>
    <rPh sb="35" eb="38">
      <t>キンキュウセイ</t>
    </rPh>
    <rPh sb="39" eb="40">
      <t>タカ</t>
    </rPh>
    <rPh sb="46" eb="48">
      <t>ネンジ</t>
    </rPh>
    <rPh sb="48" eb="50">
      <t>ケイカク</t>
    </rPh>
    <rPh sb="51" eb="53">
      <t>カイシュウ</t>
    </rPh>
    <rPh sb="54" eb="55">
      <t>スス</t>
    </rPh>
    <phoneticPr fontId="4"/>
  </si>
  <si>
    <t xml:space="preserve">  汚水処理原価については、経費回収率に影響する数値であるため、できる限りの圧縮に努めたい。
  また、施設の経年劣化により維持管理費用の増大が見込まれ、一斉に更新時期も迎えるため、下水道事業全体を対象に「下水道ストックマネジメント計画」の策定を行い、安定的な維持管理を行う。</t>
    <rPh sb="2" eb="4">
      <t>オスイ</t>
    </rPh>
    <rPh sb="4" eb="6">
      <t>ショリ</t>
    </rPh>
    <rPh sb="6" eb="8">
      <t>ゲンカ</t>
    </rPh>
    <rPh sb="14" eb="16">
      <t>ケイヒ</t>
    </rPh>
    <rPh sb="16" eb="18">
      <t>カイシュウ</t>
    </rPh>
    <rPh sb="18" eb="19">
      <t>リツ</t>
    </rPh>
    <rPh sb="20" eb="22">
      <t>エイキョウ</t>
    </rPh>
    <rPh sb="24" eb="26">
      <t>スウチ</t>
    </rPh>
    <rPh sb="35" eb="36">
      <t>カギ</t>
    </rPh>
    <rPh sb="38" eb="40">
      <t>アッシュク</t>
    </rPh>
    <rPh sb="41" eb="42">
      <t>ツト</t>
    </rPh>
    <rPh sb="52" eb="54">
      <t>シセツ</t>
    </rPh>
    <rPh sb="55" eb="57">
      <t>ケイネン</t>
    </rPh>
    <rPh sb="57" eb="59">
      <t>レッカ</t>
    </rPh>
    <rPh sb="62" eb="64">
      <t>イジ</t>
    </rPh>
    <rPh sb="64" eb="66">
      <t>カンリ</t>
    </rPh>
    <rPh sb="66" eb="68">
      <t>ヒヨウ</t>
    </rPh>
    <rPh sb="69" eb="71">
      <t>ゾウダイ</t>
    </rPh>
    <rPh sb="72" eb="74">
      <t>ミコ</t>
    </rPh>
    <rPh sb="126" eb="129">
      <t>アンテイテキ</t>
    </rPh>
    <rPh sb="130" eb="132">
      <t>イジ</t>
    </rPh>
    <rPh sb="132" eb="134">
      <t>カンリ</t>
    </rPh>
    <rPh sb="135" eb="13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</si>
</sst>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9.7799999999999994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15136"/>
        <c:axId val="1259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15136"/>
        <c:axId val="125917056"/>
      </c:lineChart>
      <c:dateAx>
        <c:axId val="1259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17056"/>
        <c:crosses val="autoZero"/>
        <c:auto val="1"/>
        <c:lblOffset val="100"/>
        <c:baseTimeUnit val="years"/>
      </c:dateAx>
      <c:valAx>
        <c:axId val="1259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1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29.55</c:v>
                </c:pt>
                <c:pt idx="1">
                  <c:v>31.14</c:v>
                </c:pt>
                <c:pt idx="2">
                  <c:v>31</c:v>
                </c:pt>
                <c:pt idx="3">
                  <c:v>29.9</c:v>
                </c:pt>
                <c:pt idx="4">
                  <c:v>28.48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93568"/>
        <c:axId val="14409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93568"/>
        <c:axId val="144095488"/>
      </c:lineChart>
      <c:dateAx>
        <c:axId val="14409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95488"/>
        <c:crosses val="autoZero"/>
        <c:auto val="1"/>
        <c:lblOffset val="100"/>
        <c:baseTimeUnit val="years"/>
      </c:dateAx>
      <c:valAx>
        <c:axId val="14409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</c:v>
                </c:pt>
                <c:pt idx="1">
                  <c:v>94.3</c:v>
                </c:pt>
                <c:pt idx="2">
                  <c:v>94.68</c:v>
                </c:pt>
                <c:pt idx="3">
                  <c:v>94.69</c:v>
                </c:pt>
                <c:pt idx="4">
                  <c:v>94.67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07872"/>
        <c:axId val="14420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07872"/>
        <c:axId val="144209792"/>
      </c:lineChart>
      <c:dateAx>
        <c:axId val="14420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209792"/>
        <c:crosses val="autoZero"/>
        <c:auto val="1"/>
        <c:lblOffset val="100"/>
        <c:baseTimeUnit val="years"/>
      </c:dateAx>
      <c:valAx>
        <c:axId val="144209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0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94.33</c:v>
                </c:pt>
                <c:pt idx="1">
                  <c:v>95.65</c:v>
                </c:pt>
                <c:pt idx="2">
                  <c:v>90.13</c:v>
                </c:pt>
                <c:pt idx="3">
                  <c:v>92.48</c:v>
                </c:pt>
                <c:pt idx="4">
                  <c:v>95.78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02528"/>
        <c:axId val="1259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02528"/>
        <c:axId val="125951360"/>
      </c:lineChart>
      <c:dateAx>
        <c:axId val="12570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51360"/>
        <c:crosses val="autoZero"/>
        <c:auto val="1"/>
        <c:lblOffset val="100"/>
        <c:baseTimeUnit val="years"/>
      </c:dateAx>
      <c:valAx>
        <c:axId val="1259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0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13408"/>
        <c:axId val="12573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13408"/>
        <c:axId val="125731968"/>
      </c:lineChart>
      <c:dateAx>
        <c:axId val="12571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731968"/>
        <c:crosses val="autoZero"/>
        <c:auto val="1"/>
        <c:lblOffset val="100"/>
        <c:baseTimeUnit val="years"/>
      </c:dateAx>
      <c:valAx>
        <c:axId val="125731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1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975168"/>
        <c:axId val="12598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75168"/>
        <c:axId val="125981440"/>
      </c:lineChart>
      <c:dateAx>
        <c:axId val="12597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981440"/>
        <c:crosses val="autoZero"/>
        <c:auto val="1"/>
        <c:lblOffset val="100"/>
        <c:baseTimeUnit val="years"/>
      </c:dateAx>
      <c:valAx>
        <c:axId val="12598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97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14208"/>
        <c:axId val="126016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14208"/>
        <c:axId val="126016128"/>
      </c:lineChart>
      <c:dateAx>
        <c:axId val="126014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016128"/>
        <c:crosses val="autoZero"/>
        <c:auto val="1"/>
        <c:lblOffset val="100"/>
        <c:baseTimeUnit val="years"/>
      </c:dateAx>
      <c:valAx>
        <c:axId val="126016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014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880576"/>
        <c:axId val="14388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0576"/>
        <c:axId val="143882496"/>
      </c:lineChart>
      <c:dateAx>
        <c:axId val="14388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882496"/>
        <c:crosses val="autoZero"/>
        <c:auto val="1"/>
        <c:lblOffset val="100"/>
        <c:baseTimeUnit val="years"/>
      </c:dateAx>
      <c:valAx>
        <c:axId val="14388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88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08864"/>
        <c:axId val="14391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08864"/>
        <c:axId val="143910784"/>
      </c:lineChart>
      <c:dateAx>
        <c:axId val="14390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910784"/>
        <c:crosses val="autoZero"/>
        <c:auto val="1"/>
        <c:lblOffset val="100"/>
        <c:baseTimeUnit val="years"/>
      </c:dateAx>
      <c:valAx>
        <c:axId val="14391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0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90.45</c:v>
                </c:pt>
                <c:pt idx="2">
                  <c:v>78.53</c:v>
                </c:pt>
                <c:pt idx="3">
                  <c:v>82.49</c:v>
                </c:pt>
                <c:pt idx="4">
                  <c:v>89.81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90144"/>
        <c:axId val="1440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90144"/>
        <c:axId val="144012800"/>
      </c:lineChart>
      <c:dateAx>
        <c:axId val="14399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12800"/>
        <c:crosses val="autoZero"/>
        <c:auto val="1"/>
        <c:lblOffset val="100"/>
        <c:baseTimeUnit val="years"/>
      </c:dateAx>
      <c:valAx>
        <c:axId val="1440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99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227.91</c:v>
                </c:pt>
                <c:pt idx="1">
                  <c:v>222.95</c:v>
                </c:pt>
                <c:pt idx="2">
                  <c:v>230.66</c:v>
                </c:pt>
                <c:pt idx="3">
                  <c:v>213.46</c:v>
                </c:pt>
                <c:pt idx="4">
                  <c:v>203.03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50432"/>
        <c:axId val="14405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50432"/>
        <c:axId val="144052608"/>
      </c:lineChart>
      <c:dateAx>
        <c:axId val="144050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52608"/>
        <c:crosses val="autoZero"/>
        <c:auto val="1"/>
        <c:lblOffset val="100"/>
        <c:baseTimeUnit val="years"/>
      </c:dateAx>
      <c:valAx>
        <c:axId val="14405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050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三重県　鳥羽市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122</v>
      </c>
      <c r="AE8" s="73"/>
      <c r="AF8" s="73"/>
      <c r="AG8" s="73"/>
      <c r="AH8" s="73"/>
      <c r="AI8" s="73"/>
      <c r="AJ8" s="73"/>
      <c r="AK8" s="4"/>
      <c r="AL8" s="67">
        <f>データ!S6</f>
        <v>19691</v>
      </c>
      <c r="AM8" s="67"/>
      <c r="AN8" s="67"/>
      <c r="AO8" s="67"/>
      <c r="AP8" s="67"/>
      <c r="AQ8" s="67"/>
      <c r="AR8" s="67"/>
      <c r="AS8" s="67"/>
      <c r="AT8" s="66">
        <f>データ!T6</f>
        <v>107.34</v>
      </c>
      <c r="AU8" s="66"/>
      <c r="AV8" s="66"/>
      <c r="AW8" s="66"/>
      <c r="AX8" s="66"/>
      <c r="AY8" s="66"/>
      <c r="AZ8" s="66"/>
      <c r="BA8" s="66"/>
      <c r="BB8" s="66">
        <f>データ!U6</f>
        <v>183.45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7.93</v>
      </c>
      <c r="Q10" s="66"/>
      <c r="R10" s="66"/>
      <c r="S10" s="66"/>
      <c r="T10" s="66"/>
      <c r="U10" s="66"/>
      <c r="V10" s="66"/>
      <c r="W10" s="66">
        <f>データ!Q6</f>
        <v>94.02</v>
      </c>
      <c r="X10" s="66"/>
      <c r="Y10" s="66"/>
      <c r="Z10" s="66"/>
      <c r="AA10" s="66"/>
      <c r="AB10" s="66"/>
      <c r="AC10" s="66"/>
      <c r="AD10" s="67">
        <f>データ!R6</f>
        <v>2160</v>
      </c>
      <c r="AE10" s="67"/>
      <c r="AF10" s="67"/>
      <c r="AG10" s="67"/>
      <c r="AH10" s="67"/>
      <c r="AI10" s="67"/>
      <c r="AJ10" s="67"/>
      <c r="AK10" s="2"/>
      <c r="AL10" s="67">
        <f>データ!V6</f>
        <v>1539</v>
      </c>
      <c r="AM10" s="67"/>
      <c r="AN10" s="67"/>
      <c r="AO10" s="67"/>
      <c r="AP10" s="67"/>
      <c r="AQ10" s="67"/>
      <c r="AR10" s="67"/>
      <c r="AS10" s="67"/>
      <c r="AT10" s="66">
        <f>データ!W6</f>
        <v>0.53</v>
      </c>
      <c r="AU10" s="66"/>
      <c r="AV10" s="66"/>
      <c r="AW10" s="66"/>
      <c r="AX10" s="66"/>
      <c r="AY10" s="66"/>
      <c r="AZ10" s="66"/>
      <c r="BA10" s="66"/>
      <c r="BB10" s="66">
        <f>データ!X6</f>
        <v>2903.77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242110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鳥羽市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7.93</v>
      </c>
      <c r="Q6" s="34">
        <f t="shared" si="3"/>
        <v>94.02</v>
      </c>
      <c r="R6" s="34">
        <f t="shared" si="3"/>
        <v>2160</v>
      </c>
      <c r="S6" s="34">
        <f t="shared" si="3"/>
        <v>19691</v>
      </c>
      <c r="T6" s="34">
        <f t="shared" si="3"/>
        <v>107.34</v>
      </c>
      <c r="U6" s="34">
        <f t="shared" si="3"/>
        <v>183.45</v>
      </c>
      <c r="V6" s="34">
        <f t="shared" si="3"/>
        <v>1539</v>
      </c>
      <c r="W6" s="34">
        <f t="shared" si="3"/>
        <v>0.53</v>
      </c>
      <c r="X6" s="34">
        <f t="shared" si="3"/>
        <v>2903.77</v>
      </c>
      <c r="Y6" s="35">
        <f>IF(Y7="",NA(),Y7)</f>
        <v>94.33</v>
      </c>
      <c r="Z6" s="35">
        <f t="shared" ref="Z6:AH6" si="4">IF(Z7="",NA(),Z7)</f>
        <v>95.65</v>
      </c>
      <c r="AA6" s="35">
        <f t="shared" si="4"/>
        <v>90.13</v>
      </c>
      <c r="AB6" s="35">
        <f t="shared" si="4"/>
        <v>92.48</v>
      </c>
      <c r="AC6" s="35">
        <f t="shared" si="4"/>
        <v>95.78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87.41</v>
      </c>
      <c r="BR6" s="35">
        <f t="shared" ref="BR6:BZ6" si="8">IF(BR7="",NA(),BR7)</f>
        <v>90.45</v>
      </c>
      <c r="BS6" s="35">
        <f t="shared" si="8"/>
        <v>78.53</v>
      </c>
      <c r="BT6" s="35">
        <f t="shared" si="8"/>
        <v>82.49</v>
      </c>
      <c r="BU6" s="35">
        <f t="shared" si="8"/>
        <v>89.81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227.91</v>
      </c>
      <c r="CC6" s="35">
        <f t="shared" ref="CC6:CK6" si="9">IF(CC7="",NA(),CC7)</f>
        <v>222.95</v>
      </c>
      <c r="CD6" s="35">
        <f t="shared" si="9"/>
        <v>230.66</v>
      </c>
      <c r="CE6" s="35">
        <f t="shared" si="9"/>
        <v>213.46</v>
      </c>
      <c r="CF6" s="35">
        <f t="shared" si="9"/>
        <v>203.03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29.55</v>
      </c>
      <c r="CN6" s="35">
        <f t="shared" ref="CN6:CV6" si="10">IF(CN7="",NA(),CN7)</f>
        <v>31.14</v>
      </c>
      <c r="CO6" s="35">
        <f t="shared" si="10"/>
        <v>31</v>
      </c>
      <c r="CP6" s="35">
        <f t="shared" si="10"/>
        <v>29.9</v>
      </c>
      <c r="CQ6" s="35">
        <f t="shared" si="10"/>
        <v>28.48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94.1</v>
      </c>
      <c r="CY6" s="35">
        <f t="shared" ref="CY6:DG6" si="11">IF(CY7="",NA(),CY7)</f>
        <v>94.3</v>
      </c>
      <c r="CZ6" s="35">
        <f t="shared" si="11"/>
        <v>94.68</v>
      </c>
      <c r="DA6" s="35">
        <f t="shared" si="11"/>
        <v>94.69</v>
      </c>
      <c r="DB6" s="35">
        <f t="shared" si="11"/>
        <v>94.67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9.7799999999999994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242110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7.93</v>
      </c>
      <c r="Q7" s="38">
        <v>94.02</v>
      </c>
      <c r="R7" s="38">
        <v>2160</v>
      </c>
      <c r="S7" s="38">
        <v>19691</v>
      </c>
      <c r="T7" s="38">
        <v>107.34</v>
      </c>
      <c r="U7" s="38">
        <v>183.45</v>
      </c>
      <c r="V7" s="38">
        <v>1539</v>
      </c>
      <c r="W7" s="38">
        <v>0.53</v>
      </c>
      <c r="X7" s="38">
        <v>2903.77</v>
      </c>
      <c r="Y7" s="38">
        <v>94.33</v>
      </c>
      <c r="Z7" s="38">
        <v>95.65</v>
      </c>
      <c r="AA7" s="38">
        <v>90.13</v>
      </c>
      <c r="AB7" s="38">
        <v>92.48</v>
      </c>
      <c r="AC7" s="38">
        <v>95.78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87.41</v>
      </c>
      <c r="BR7" s="38">
        <v>90.45</v>
      </c>
      <c r="BS7" s="38">
        <v>78.53</v>
      </c>
      <c r="BT7" s="38">
        <v>82.49</v>
      </c>
      <c r="BU7" s="38">
        <v>89.81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227.91</v>
      </c>
      <c r="CC7" s="38">
        <v>222.95</v>
      </c>
      <c r="CD7" s="38">
        <v>230.66</v>
      </c>
      <c r="CE7" s="38">
        <v>213.46</v>
      </c>
      <c r="CF7" s="38">
        <v>203.03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29.55</v>
      </c>
      <c r="CN7" s="38">
        <v>31.14</v>
      </c>
      <c r="CO7" s="38">
        <v>31</v>
      </c>
      <c r="CP7" s="38">
        <v>29.9</v>
      </c>
      <c r="CQ7" s="38">
        <v>28.48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94.1</v>
      </c>
      <c r="CY7" s="38">
        <v>94.3</v>
      </c>
      <c r="CZ7" s="38">
        <v>94.68</v>
      </c>
      <c r="DA7" s="38">
        <v>94.69</v>
      </c>
      <c r="DB7" s="38">
        <v>94.67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9.7799999999999994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h23009</cp:lastModifiedBy>
  <cp:lastPrinted>2018-02-09T00:27:32Z</cp:lastPrinted>
  <dcterms:created xsi:type="dcterms:W3CDTF">2017-12-25T02:20:12Z</dcterms:created>
  <dcterms:modified xsi:type="dcterms:W3CDTF">2018-02-09T00:38:10Z</dcterms:modified>
  <cp:category/>
</cp:coreProperties>
</file>