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下水経理\2 決算\28決算関係\【総務省】経営分析\県へ提出用\"/>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W10" i="4"/>
  <c r="P10" i="4"/>
  <c r="B10" i="4"/>
  <c r="BB8" i="4"/>
  <c r="AT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<sst xmlns="http://schemas.openxmlformats.org/spreadsheetml/2006/main" count="235" uniqueCount="123">
  <si>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</si>
  <si>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</si>
  <si>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</si>
  <si>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</si>
  <si>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</si>
  <si>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</si>
  <si>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</si>
  <si>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</si>
  <si>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</si>
  <si>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</si>
  <si>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</si>
  <si>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</si>
  <si>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</si>
  <si>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</si>
  <si>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</si>
  <si>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</si>
  <si>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</si>
  <si>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</si>
  <si>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</si>
  <si>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</si>
  <si>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</si>
  <si>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</si>
  <si>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</si>
  <si>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</si>
  <si>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</si>
  <si>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</si>
  <si>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</si>
  <si>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</si>
  <si>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</si>
  <si>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</si>
  <si>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</si>
  <si>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</si>
  <si>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</si>
  <si>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</si>
  <si>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</si>
  <si>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</si>
  <si>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</si>
  <si>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</si>
  <si>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</si>
  <si>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</si>
  <si>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</si>
  <si>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</si>
  <si>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</si>
  <si>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</si>
  <si>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</si>
  <si>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</si>
  <si>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</si>
  <si>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</si>
  <si>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</si>
  <si>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</si>
  <si>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</si>
  <si>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</si>
  <si>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</si>
  <si>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</si>
  <si>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</si>
  <si>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</si>
  <si>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</si>
  <si>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</si>
  <si>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</si>
  <si>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</si>
  <si>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</si>
  <si>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</si>
  <si>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</si>
  <si>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</si>
  <si>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</si>
  <si>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</si>
  <si>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</si>
  <si>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</si>
  <si>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</si>
  <si>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</si>
  <si>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</si>
  <si>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</si>
  <si>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</si>
  <si>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</si>
  <si>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</si>
  <si>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</si>
  <si>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</si>
  <si>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</si>
  <si>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</si>
  <si>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</si>
  <si>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</si>
  <si>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</si>
  <si>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</si>
  <si>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</si>
  <si>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</si>
  <si>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</si>
  <si>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</si>
  <si>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</si>
  <si>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</si>
  <si>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</si>
  <si>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</si>
  <si>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</si>
  <si>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</si>
  <si>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</si>
  <si>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</si>
  <si>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</si>
  <si>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</si>
  <si>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</si>
  <si>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</si>
  <si>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</si>
  <si>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</si>
  <si>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</si>
  <si>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</si>
  <si>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</si>
  <si>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</si>
  <si>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</si>
  <si>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</si>
  <si>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</si>
  <si>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鈴鹿市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</si>
  <si>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</si>
  <si>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</si>
  <si>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</si>
  <si>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</si>
  <si>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</si>
  <si>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</si>
  <si>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</si>
  <si>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</si>
  <si>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</si>
  <si>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</si>
  <si>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農業集落排水事業の供用開始時期は，平成6年のため，施設の耐用年数は当面到来しない一方，施設内にある機械・電気設備については，徐々に耐用年数を迎え，更新費用が継続的に発生すると考えられる。</t>
    <rPh sb="34" eb="36">
      <t>トウメン</t>
    </rPh>
    <rPh sb="36" eb="38">
      <t>トウライ</t>
    </rPh>
    <rPh sb="41" eb="43">
      <t>イッポウ</t>
    </rPh>
    <rPh sb="44" eb="46">
      <t>シセツ</t>
    </rPh>
    <rPh sb="46" eb="47">
      <t>ナイ</t>
    </rPh>
    <rPh sb="50" eb="52">
      <t>キカイ</t>
    </rPh>
    <rPh sb="53" eb="55">
      <t>デンキ</t>
    </rPh>
    <rPh sb="55" eb="57">
      <t>セツビ</t>
    </rPh>
    <rPh sb="63" eb="65">
      <t>ジョジョ</t>
    </rPh>
    <rPh sb="66" eb="68">
      <t>タイヨウ</t>
    </rPh>
    <rPh sb="68" eb="70">
      <t>ネンスウ</t>
    </rPh>
    <rPh sb="71" eb="72">
      <t>ムカ</t>
    </rPh>
    <rPh sb="74" eb="76">
      <t>コウシン</t>
    </rPh>
    <rPh sb="76" eb="78">
      <t>ヒヨウ</t>
    </rPh>
    <rPh sb="79" eb="82">
      <t>ケイゾクテキ</t>
    </rPh>
    <rPh sb="83" eb="85">
      <t>ハッセイ</t>
    </rPh>
    <rPh sb="88" eb="89">
      <t>カンガ</t>
    </rPh>
    <phoneticPr fontId="4"/>
  </si>
  <si>
    <t>自治体職員</t>
    <rPh sb="0" eb="3">
      <t>ジチタイ</t>
    </rPh>
    <rPh sb="3" eb="5">
      <t>ショクイン</t>
    </rPh>
    <phoneticPr fontId="4"/>
  </si>
  <si>
    <t>　全ての地区で整備が完了しており，今後は耐用年数を経過した機器の更新や，修繕等の維持管理が中心となってくるため，ストックマネジメントを導入し，持続的な保全に備える計画の策定や，維持管理費用の平準化を図る必要がある。
　平成28年度に鈴鹿市上下水道事業経営審議会を設置し，事業の効率化・経営の健全化を図ることを目的とした経営戦略の策定を進めている。</t>
    <rPh sb="1" eb="2">
      <t>スベ</t>
    </rPh>
    <rPh sb="4" eb="6">
      <t>チク</t>
    </rPh>
    <rPh sb="7" eb="9">
      <t>セイビ</t>
    </rPh>
    <rPh sb="10" eb="12">
      <t>カンリョウ</t>
    </rPh>
    <rPh sb="17" eb="19">
      <t>コンゴ</t>
    </rPh>
    <rPh sb="20" eb="22">
      <t>タイヨウ</t>
    </rPh>
    <rPh sb="22" eb="24">
      <t>ネンスウ</t>
    </rPh>
    <rPh sb="25" eb="27">
      <t>ケイカ</t>
    </rPh>
    <rPh sb="29" eb="31">
      <t>キキ</t>
    </rPh>
    <rPh sb="32" eb="34">
      <t>コウシン</t>
    </rPh>
    <rPh sb="36" eb="38">
      <t>シュウゼン</t>
    </rPh>
    <rPh sb="38" eb="39">
      <t>トウ</t>
    </rPh>
    <rPh sb="40" eb="42">
      <t>イジ</t>
    </rPh>
    <rPh sb="42" eb="44">
      <t>カンリ</t>
    </rPh>
    <rPh sb="45" eb="47">
      <t>チュウシン</t>
    </rPh>
    <rPh sb="67" eb="69">
      <t>ドウニュウ</t>
    </rPh>
    <rPh sb="71" eb="74">
      <t>ジゾクテキ</t>
    </rPh>
    <rPh sb="75" eb="77">
      <t>ホゼン</t>
    </rPh>
    <rPh sb="78" eb="79">
      <t>ソナ</t>
    </rPh>
    <rPh sb="81" eb="83">
      <t>ケイカク</t>
    </rPh>
    <rPh sb="84" eb="86">
      <t>サクテイ</t>
    </rPh>
    <rPh sb="88" eb="90">
      <t>イジ</t>
    </rPh>
    <rPh sb="90" eb="92">
      <t>カンリ</t>
    </rPh>
    <rPh sb="92" eb="93">
      <t>ヒ</t>
    </rPh>
    <rPh sb="93" eb="94">
      <t>ヨウ</t>
    </rPh>
    <rPh sb="95" eb="98">
      <t>ヘイジュンカ</t>
    </rPh>
    <rPh sb="99" eb="100">
      <t>ハカ</t>
    </rPh>
    <rPh sb="101" eb="103">
      <t>ヒツヨウ</t>
    </rPh>
    <rPh sb="109" eb="111">
      <t>ヘイセイ</t>
    </rPh>
    <rPh sb="116" eb="119">
      <t>スズカシ</t>
    </rPh>
    <rPh sb="119" eb="121">
      <t>ジョウゲ</t>
    </rPh>
    <rPh sb="154" eb="156">
      <t>モクテキ</t>
    </rPh>
    <phoneticPr fontId="4"/>
  </si>
  <si>
    <t>　農業集落排水事業は，平成6年から一部地域での供用を開始し，18地区の施設整備を平成27年度末で完了している。　
　経常収支比率は黒字であり，また，累積欠損金が発生していないため，経営の健全は保たれている。　しかし，経費回収率は，100％を大幅に下回っており，使用料収入では，資本費はもとより，維持管理費も賄えない状況であり，一般会計からの繰入金に依存する経営となっている。18地区の小規模施設が市内に点在しているため，維持管理費が嵩む傾向にある。
　企業債残高対事業規模比較率は，平成28年度に上昇したが，平成27年度に建設整備が完了しているため，今後は減少傾向と考えられる。
　水洗化率は80％台で全国平均及び類似団体平均値をやや上回っている。さらなる接続率の向上に努める必要がある。
　</t>
    <rPh sb="32" eb="34">
      <t>チク</t>
    </rPh>
    <rPh sb="35" eb="37">
      <t>シセツ</t>
    </rPh>
    <rPh sb="37" eb="39">
      <t>セイビ</t>
    </rPh>
    <rPh sb="40" eb="42">
      <t>ヘイセイ</t>
    </rPh>
    <rPh sb="44" eb="45">
      <t>ネン</t>
    </rPh>
    <rPh sb="48" eb="50">
      <t>カンリョウ</t>
    </rPh>
    <rPh sb="191" eb="193">
      <t>チク</t>
    </rPh>
    <rPh sb="194" eb="197">
      <t>ショウキボ</t>
    </rPh>
    <rPh sb="197" eb="199">
      <t>シセツ</t>
    </rPh>
    <rPh sb="200" eb="202">
      <t>シナイ</t>
    </rPh>
    <rPh sb="203" eb="205">
      <t>テンザイ</t>
    </rPh>
    <rPh sb="212" eb="214">
      <t>イジ</t>
    </rPh>
    <rPh sb="214" eb="217">
      <t>カンリヒ</t>
    </rPh>
    <rPh sb="218" eb="219">
      <t>カサ</t>
    </rPh>
    <rPh sb="220" eb="222">
      <t>ケイコウ</t>
    </rPh>
    <rPh sb="229" eb="231">
      <t>キギョウ</t>
    </rPh>
    <rPh sb="231" eb="232">
      <t>サイ</t>
    </rPh>
    <rPh sb="232" eb="234">
      <t>ザンダカ</t>
    </rPh>
    <rPh sb="234" eb="235">
      <t>タイ</t>
    </rPh>
    <rPh sb="235" eb="237">
      <t>ジギョウ</t>
    </rPh>
    <rPh sb="237" eb="239">
      <t>キボ</t>
    </rPh>
    <rPh sb="239" eb="241">
      <t>ヒカク</t>
    </rPh>
    <rPh sb="241" eb="242">
      <t>リツ</t>
    </rPh>
    <rPh sb="244" eb="246">
      <t>ヘイセイ</t>
    </rPh>
    <rPh sb="248" eb="250">
      <t>ネンド</t>
    </rPh>
    <rPh sb="251" eb="253">
      <t>ジョウショウ</t>
    </rPh>
    <rPh sb="257" eb="259">
      <t>ヘイセイ</t>
    </rPh>
    <rPh sb="261" eb="263">
      <t>ネンド</t>
    </rPh>
    <rPh sb="264" eb="266">
      <t>ケンセツ</t>
    </rPh>
    <rPh sb="266" eb="268">
      <t>セイビ</t>
    </rPh>
    <rPh sb="269" eb="271">
      <t>カンリョウ</t>
    </rPh>
    <rPh sb="278" eb="280">
      <t>コンゴ</t>
    </rPh>
    <rPh sb="281" eb="283">
      <t>ゲンショウ</t>
    </rPh>
    <rPh sb="283" eb="285">
      <t>ケイコウ</t>
    </rPh>
    <rPh sb="286" eb="287">
      <t>カンガ</t>
    </rPh>
    <rPh sb="295" eb="298">
      <t>スイセンカ</t>
    </rPh>
    <rPh sb="298" eb="299">
      <t>リツ</t>
    </rPh>
    <rPh sb="303" eb="304">
      <t>ダイ</t>
    </rPh>
    <rPh sb="305" eb="307">
      <t>ゼンコク</t>
    </rPh>
    <rPh sb="307" eb="309">
      <t>ヘイキン</t>
    </rPh>
    <rPh sb="309" eb="310">
      <t>オヨ</t>
    </rPh>
    <rPh sb="311" eb="313">
      <t>ルイジ</t>
    </rPh>
    <rPh sb="313" eb="315">
      <t>ダンタイ</t>
    </rPh>
    <rPh sb="315" eb="318">
      <t>ヘイキンチ</t>
    </rPh>
    <rPh sb="321" eb="323">
      <t>ウワマワ</t>
    </rPh>
    <rPh sb="332" eb="334">
      <t>セツゾク</t>
    </rPh>
    <rPh sb="334" eb="335">
      <t>リツ</t>
    </rPh>
    <rPh sb="336" eb="338">
      <t>コウジョウ</t>
    </rPh>
    <rPh sb="339" eb="340">
      <t>ツト</t>
    </rPh>
    <rPh sb="342" eb="344">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</si>
</sst>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5057576"/>
        <c:axId val="2950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95057576"/>
        <c:axId val="295057184"/>
      </c:lineChart>
      <c:dateAx>
        <c:axId val="295057576"/>
        <c:scaling>
          <c:orientation val="minMax"/>
        </c:scaling>
        <c:delete val="1"/>
        <c:axPos val="b"/>
        <c:numFmt formatCode="ge" sourceLinked="1"/>
        <c:majorTickMark val="none"/>
        <c:minorTickMark val="none"/>
        <c:tickLblPos val="none"/>
        <c:crossAx val="295057184"/>
        <c:crosses val="autoZero"/>
        <c:auto val="1"/>
        <c:lblOffset val="100"/>
        <c:baseTimeUnit val="years"/>
      </c:dateAx>
      <c:valAx>
        <c:axId val="2950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5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63.94</c:v>
                </c:pt>
                <c:pt idx="1">
                  <c:v>63.36</c:v>
                </c:pt>
                <c:pt idx="2">
                  <c:v>60.3</c:v>
                </c:pt>
                <c:pt idx="3">
                  <c:v>56.24</c:v>
                </c:pt>
                <c:pt idx="4">
                  <c:v>60.15</c:v>
                </c:pt>
              </c:numCache>
            </c:numRef>
          </c:val>
        </c:ser>
        <c:dLbls>
          <c:showLegendKey val="0"/>
          <c:showVal val="0"/>
          <c:showCatName val="0"/>
          <c:showSerName val="0"/>
          <c:showPercent val="0"/>
          <c:showBubbleSize val="0"/>
        </c:dLbls>
        <c:gapWidth val="150"/>
        <c:axId val="233908152"/>
        <c:axId val="29878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33908152"/>
        <c:axId val="298782456"/>
      </c:lineChart>
      <c:dateAx>
        <c:axId val="233908152"/>
        <c:scaling>
          <c:orientation val="minMax"/>
        </c:scaling>
        <c:delete val="1"/>
        <c:axPos val="b"/>
        <c:numFmt formatCode="ge" sourceLinked="1"/>
        <c:majorTickMark val="none"/>
        <c:minorTickMark val="none"/>
        <c:tickLblPos val="none"/>
        <c:crossAx val="298782456"/>
        <c:crosses val="autoZero"/>
        <c:auto val="1"/>
        <c:lblOffset val="100"/>
        <c:baseTimeUnit val="years"/>
      </c:dateAx>
      <c:valAx>
        <c:axId val="29878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0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87.25</c:v>
                </c:pt>
                <c:pt idx="1">
                  <c:v>88.69</c:v>
                </c:pt>
                <c:pt idx="2">
                  <c:v>89.94</c:v>
                </c:pt>
                <c:pt idx="3">
                  <c:v>84.55</c:v>
                </c:pt>
                <c:pt idx="4">
                  <c:v>86.93</c:v>
                </c:pt>
              </c:numCache>
            </c:numRef>
          </c:val>
        </c:ser>
        <c:dLbls>
          <c:showLegendKey val="0"/>
          <c:showVal val="0"/>
          <c:showCatName val="0"/>
          <c:showSerName val="0"/>
          <c:showPercent val="0"/>
          <c:showBubbleSize val="0"/>
        </c:dLbls>
        <c:gapWidth val="150"/>
        <c:axId val="298783632"/>
        <c:axId val="29878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98783632"/>
        <c:axId val="298784024"/>
      </c:lineChart>
      <c:dateAx>
        <c:axId val="298783632"/>
        <c:scaling>
          <c:orientation val="minMax"/>
        </c:scaling>
        <c:delete val="1"/>
        <c:axPos val="b"/>
        <c:numFmt formatCode="ge" sourceLinked="1"/>
        <c:majorTickMark val="none"/>
        <c:minorTickMark val="none"/>
        <c:tickLblPos val="none"/>
        <c:crossAx val="298784024"/>
        <c:crosses val="autoZero"/>
        <c:auto val="1"/>
        <c:lblOffset val="100"/>
        <c:baseTimeUnit val="years"/>
      </c:dateAx>
      <c:valAx>
        <c:axId val="29878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8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98.5</c:v>
                </c:pt>
                <c:pt idx="1">
                  <c:v>98.62</c:v>
                </c:pt>
                <c:pt idx="2">
                  <c:v>107.08</c:v>
                </c:pt>
                <c:pt idx="3">
                  <c:v>107.99</c:v>
                </c:pt>
                <c:pt idx="4">
                  <c:v>107.63</c:v>
                </c:pt>
              </c:numCache>
            </c:numRef>
          </c:val>
        </c:ser>
        <c:dLbls>
          <c:showLegendKey val="0"/>
          <c:showVal val="0"/>
          <c:showCatName val="0"/>
          <c:showSerName val="0"/>
          <c:showPercent val="0"/>
          <c:showBubbleSize val="0"/>
        </c:dLbls>
        <c:gapWidth val="150"/>
        <c:axId val="295055224"/>
        <c:axId val="30438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295055224"/>
        <c:axId val="304385512"/>
      </c:lineChart>
      <c:dateAx>
        <c:axId val="295055224"/>
        <c:scaling>
          <c:orientation val="minMax"/>
        </c:scaling>
        <c:delete val="1"/>
        <c:axPos val="b"/>
        <c:numFmt formatCode="ge" sourceLinked="1"/>
        <c:majorTickMark val="none"/>
        <c:minorTickMark val="none"/>
        <c:tickLblPos val="none"/>
        <c:crossAx val="304385512"/>
        <c:crosses val="autoZero"/>
        <c:auto val="1"/>
        <c:lblOffset val="100"/>
        <c:baseTimeUnit val="years"/>
      </c:dateAx>
      <c:valAx>
        <c:axId val="30438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5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1.61</c:v>
                </c:pt>
                <c:pt idx="1">
                  <c:v>3.09</c:v>
                </c:pt>
                <c:pt idx="2">
                  <c:v>9.9700000000000006</c:v>
                </c:pt>
                <c:pt idx="3">
                  <c:v>12.62</c:v>
                </c:pt>
                <c:pt idx="4">
                  <c:v>15.63</c:v>
                </c:pt>
              </c:numCache>
            </c:numRef>
          </c:val>
        </c:ser>
        <c:dLbls>
          <c:showLegendKey val="0"/>
          <c:showVal val="0"/>
          <c:showCatName val="0"/>
          <c:showSerName val="0"/>
          <c:showPercent val="0"/>
          <c:showBubbleSize val="0"/>
        </c:dLbls>
        <c:gapWidth val="150"/>
        <c:axId val="304383944"/>
        <c:axId val="30438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304383944"/>
        <c:axId val="304383552"/>
      </c:lineChart>
      <c:dateAx>
        <c:axId val="304383944"/>
        <c:scaling>
          <c:orientation val="minMax"/>
        </c:scaling>
        <c:delete val="1"/>
        <c:axPos val="b"/>
        <c:numFmt formatCode="ge" sourceLinked="1"/>
        <c:majorTickMark val="none"/>
        <c:minorTickMark val="none"/>
        <c:tickLblPos val="none"/>
        <c:crossAx val="304383552"/>
        <c:crosses val="autoZero"/>
        <c:auto val="1"/>
        <c:lblOffset val="100"/>
        <c:baseTimeUnit val="years"/>
      </c:dateAx>
      <c:valAx>
        <c:axId val="3043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8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4384336"/>
        <c:axId val="30010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304384336"/>
        <c:axId val="300108712"/>
      </c:lineChart>
      <c:dateAx>
        <c:axId val="304384336"/>
        <c:scaling>
          <c:orientation val="minMax"/>
        </c:scaling>
        <c:delete val="1"/>
        <c:axPos val="b"/>
        <c:numFmt formatCode="ge" sourceLinked="1"/>
        <c:majorTickMark val="none"/>
        <c:minorTickMark val="none"/>
        <c:tickLblPos val="none"/>
        <c:crossAx val="300108712"/>
        <c:crosses val="autoZero"/>
        <c:auto val="1"/>
        <c:lblOffset val="100"/>
        <c:baseTimeUnit val="years"/>
      </c:dateAx>
      <c:valAx>
        <c:axId val="30010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8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7.04</c:v>
                </c:pt>
                <c:pt idx="1">
                  <c:v>12.68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00105576"/>
        <c:axId val="30010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300105576"/>
        <c:axId val="300107144"/>
      </c:lineChart>
      <c:dateAx>
        <c:axId val="300105576"/>
        <c:scaling>
          <c:orientation val="minMax"/>
        </c:scaling>
        <c:delete val="1"/>
        <c:axPos val="b"/>
        <c:numFmt formatCode="ge" sourceLinked="1"/>
        <c:majorTickMark val="none"/>
        <c:minorTickMark val="none"/>
        <c:tickLblPos val="none"/>
        <c:crossAx val="300107144"/>
        <c:crosses val="autoZero"/>
        <c:auto val="1"/>
        <c:lblOffset val="100"/>
        <c:baseTimeUnit val="years"/>
      </c:dateAx>
      <c:valAx>
        <c:axId val="30010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10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137.41</c:v>
                </c:pt>
                <c:pt idx="1">
                  <c:v>142.71</c:v>
                </c:pt>
                <c:pt idx="2">
                  <c:v>67.599999999999994</c:v>
                </c:pt>
                <c:pt idx="3">
                  <c:v>57.44</c:v>
                </c:pt>
                <c:pt idx="4">
                  <c:v>48.79</c:v>
                </c:pt>
              </c:numCache>
            </c:numRef>
          </c:val>
        </c:ser>
        <c:dLbls>
          <c:showLegendKey val="0"/>
          <c:showVal val="0"/>
          <c:showCatName val="0"/>
          <c:showSerName val="0"/>
          <c:showPercent val="0"/>
          <c:showBubbleSize val="0"/>
        </c:dLbls>
        <c:gapWidth val="150"/>
        <c:axId val="300107536"/>
        <c:axId val="30366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300107536"/>
        <c:axId val="303663320"/>
      </c:lineChart>
      <c:dateAx>
        <c:axId val="300107536"/>
        <c:scaling>
          <c:orientation val="minMax"/>
        </c:scaling>
        <c:delete val="1"/>
        <c:axPos val="b"/>
        <c:numFmt formatCode="ge" sourceLinked="1"/>
        <c:majorTickMark val="none"/>
        <c:minorTickMark val="none"/>
        <c:tickLblPos val="none"/>
        <c:crossAx val="303663320"/>
        <c:crosses val="autoZero"/>
        <c:auto val="1"/>
        <c:lblOffset val="100"/>
        <c:baseTimeUnit val="years"/>
      </c:dateAx>
      <c:valAx>
        <c:axId val="30366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10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277.5</c:v>
                </c:pt>
                <c:pt idx="1">
                  <c:v>277.58999999999997</c:v>
                </c:pt>
                <c:pt idx="2">
                  <c:v>381.25</c:v>
                </c:pt>
                <c:pt idx="3">
                  <c:v>272.98</c:v>
                </c:pt>
                <c:pt idx="4">
                  <c:v>444.02</c:v>
                </c:pt>
              </c:numCache>
            </c:numRef>
          </c:val>
        </c:ser>
        <c:dLbls>
          <c:showLegendKey val="0"/>
          <c:showVal val="0"/>
          <c:showCatName val="0"/>
          <c:showSerName val="0"/>
          <c:showPercent val="0"/>
          <c:showBubbleSize val="0"/>
        </c:dLbls>
        <c:gapWidth val="150"/>
        <c:axId val="300105968"/>
        <c:axId val="3036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00105968"/>
        <c:axId val="303662144"/>
      </c:lineChart>
      <c:dateAx>
        <c:axId val="300105968"/>
        <c:scaling>
          <c:orientation val="minMax"/>
        </c:scaling>
        <c:delete val="1"/>
        <c:axPos val="b"/>
        <c:numFmt formatCode="ge" sourceLinked="1"/>
        <c:majorTickMark val="none"/>
        <c:minorTickMark val="none"/>
        <c:tickLblPos val="none"/>
        <c:crossAx val="303662144"/>
        <c:crosses val="autoZero"/>
        <c:auto val="1"/>
        <c:lblOffset val="100"/>
        <c:baseTimeUnit val="years"/>
      </c:dateAx>
      <c:valAx>
        <c:axId val="3036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10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41.44</c:v>
                </c:pt>
                <c:pt idx="1">
                  <c:v>48.98</c:v>
                </c:pt>
                <c:pt idx="2">
                  <c:v>42.61</c:v>
                </c:pt>
                <c:pt idx="3">
                  <c:v>40.74</c:v>
                </c:pt>
                <c:pt idx="4">
                  <c:v>44.61</c:v>
                </c:pt>
              </c:numCache>
            </c:numRef>
          </c:val>
        </c:ser>
        <c:dLbls>
          <c:showLegendKey val="0"/>
          <c:showVal val="0"/>
          <c:showCatName val="0"/>
          <c:showSerName val="0"/>
          <c:showPercent val="0"/>
          <c:showBubbleSize val="0"/>
        </c:dLbls>
        <c:gapWidth val="150"/>
        <c:axId val="303660968"/>
        <c:axId val="30366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03660968"/>
        <c:axId val="303664104"/>
      </c:lineChart>
      <c:dateAx>
        <c:axId val="303660968"/>
        <c:scaling>
          <c:orientation val="minMax"/>
        </c:scaling>
        <c:delete val="1"/>
        <c:axPos val="b"/>
        <c:numFmt formatCode="ge" sourceLinked="1"/>
        <c:majorTickMark val="none"/>
        <c:minorTickMark val="none"/>
        <c:tickLblPos val="none"/>
        <c:crossAx val="303664104"/>
        <c:crosses val="autoZero"/>
        <c:auto val="1"/>
        <c:lblOffset val="100"/>
        <c:baseTimeUnit val="years"/>
      </c:dateAx>
      <c:valAx>
        <c:axId val="30366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66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293.22000000000003</c:v>
                </c:pt>
                <c:pt idx="1">
                  <c:v>247.84</c:v>
                </c:pt>
                <c:pt idx="2">
                  <c:v>284.74</c:v>
                </c:pt>
                <c:pt idx="3">
                  <c:v>297.67</c:v>
                </c:pt>
                <c:pt idx="4">
                  <c:v>271.25</c:v>
                </c:pt>
              </c:numCache>
            </c:numRef>
          </c:val>
        </c:ser>
        <c:dLbls>
          <c:showLegendKey val="0"/>
          <c:showVal val="0"/>
          <c:showCatName val="0"/>
          <c:showSerName val="0"/>
          <c:showPercent val="0"/>
          <c:showBubbleSize val="0"/>
        </c:dLbls>
        <c:gapWidth val="150"/>
        <c:axId val="296550416"/>
        <c:axId val="28691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96550416"/>
        <c:axId val="286912880"/>
      </c:lineChart>
      <c:dateAx>
        <c:axId val="296550416"/>
        <c:scaling>
          <c:orientation val="minMax"/>
        </c:scaling>
        <c:delete val="1"/>
        <c:axPos val="b"/>
        <c:numFmt formatCode="ge" sourceLinked="1"/>
        <c:majorTickMark val="none"/>
        <c:minorTickMark val="none"/>
        <c:tickLblPos val="none"/>
        <c:crossAx val="286912880"/>
        <c:crosses val="autoZero"/>
        <c:auto val="1"/>
        <c:lblOffset val="100"/>
        <c:baseTimeUnit val="years"/>
      </c:dateAx>
      <c:valAx>
        <c:axId val="28691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5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52"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2" t="str">
        <f>データ!H6</f>
        <v>三重県　鈴鹿市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x14ac:dyDescent="0.15">
      <c r="A8" s="2"/>
      <c r="B8" s="79" t="str">
        <f>データ!I6</f>
        <v>法適用</v>
      </c>
      <c r="C8" s="79"/>
      <c r="D8" s="79"/>
      <c r="E8" s="79"/>
      <c r="F8" s="79"/>
      <c r="G8" s="79"/>
      <c r="H8" s="79"/>
      <c r="I8" s="79" t="str">
        <f>データ!J6</f>
        <v>下水道事業</v>
      </c>
      <c r="J8" s="79"/>
      <c r="K8" s="79"/>
      <c r="L8" s="79"/>
      <c r="M8" s="79"/>
      <c r="N8" s="79"/>
      <c r="O8" s="79"/>
      <c r="P8" s="79" t="str">
        <f>データ!K6</f>
        <v>農業集落排水</v>
      </c>
      <c r="Q8" s="79"/>
      <c r="R8" s="79"/>
      <c r="S8" s="79"/>
      <c r="T8" s="79"/>
      <c r="U8" s="79"/>
      <c r="V8" s="79"/>
      <c r="W8" s="79" t="str">
        <f>データ!L6</f>
        <v>F2</v>
      </c>
      <c r="X8" s="79"/>
      <c r="Y8" s="79"/>
      <c r="Z8" s="79"/>
      <c r="AA8" s="79"/>
      <c r="AB8" s="79"/>
      <c r="AC8" s="79"/>
      <c r="AD8" s="80" t="s">
        <v>120</v>
      </c>
      <c r="AE8" s="80"/>
      <c r="AF8" s="80"/>
      <c r="AG8" s="80"/>
      <c r="AH8" s="80"/>
      <c r="AI8" s="80"/>
      <c r="AJ8" s="80"/>
      <c r="AK8" s="4"/>
      <c r="AL8" s="74">
        <f>データ!S6</f>
        <v>200510</v>
      </c>
      <c r="AM8" s="74"/>
      <c r="AN8" s="74"/>
      <c r="AO8" s="74"/>
      <c r="AP8" s="74"/>
      <c r="AQ8" s="74"/>
      <c r="AR8" s="74"/>
      <c r="AS8" s="74"/>
      <c r="AT8" s="73">
        <f>データ!T6</f>
        <v>194.46</v>
      </c>
      <c r="AU8" s="73"/>
      <c r="AV8" s="73"/>
      <c r="AW8" s="73"/>
      <c r="AX8" s="73"/>
      <c r="AY8" s="73"/>
      <c r="AZ8" s="73"/>
      <c r="BA8" s="73"/>
      <c r="BB8" s="73">
        <f>データ!U6</f>
        <v>1031.1099999999999</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x14ac:dyDescent="0.15">
      <c r="A10" s="2"/>
      <c r="B10" s="73" t="str">
        <f>データ!N6</f>
        <v>-</v>
      </c>
      <c r="C10" s="73"/>
      <c r="D10" s="73"/>
      <c r="E10" s="73"/>
      <c r="F10" s="73"/>
      <c r="G10" s="73"/>
      <c r="H10" s="73"/>
      <c r="I10" s="73">
        <f>データ!O6</f>
        <v>60.62</v>
      </c>
      <c r="J10" s="73"/>
      <c r="K10" s="73"/>
      <c r="L10" s="73"/>
      <c r="M10" s="73"/>
      <c r="N10" s="73"/>
      <c r="O10" s="73"/>
      <c r="P10" s="73">
        <f>データ!P6</f>
        <v>9.15</v>
      </c>
      <c r="Q10" s="73"/>
      <c r="R10" s="73"/>
      <c r="S10" s="73"/>
      <c r="T10" s="73"/>
      <c r="U10" s="73"/>
      <c r="V10" s="73"/>
      <c r="W10" s="73">
        <f>データ!Q6</f>
        <v>99.15</v>
      </c>
      <c r="X10" s="73"/>
      <c r="Y10" s="73"/>
      <c r="Z10" s="73"/>
      <c r="AA10" s="73"/>
      <c r="AB10" s="73"/>
      <c r="AC10" s="73"/>
      <c r="AD10" s="74">
        <f>データ!R6</f>
        <v>2268</v>
      </c>
      <c r="AE10" s="74"/>
      <c r="AF10" s="74"/>
      <c r="AG10" s="74"/>
      <c r="AH10" s="74"/>
      <c r="AI10" s="74"/>
      <c r="AJ10" s="74"/>
      <c r="AK10" s="2"/>
      <c r="AL10" s="74">
        <f>データ!V6</f>
        <v>18315</v>
      </c>
      <c r="AM10" s="74"/>
      <c r="AN10" s="74"/>
      <c r="AO10" s="74"/>
      <c r="AP10" s="74"/>
      <c r="AQ10" s="74"/>
      <c r="AR10" s="74"/>
      <c r="AS10" s="74"/>
      <c r="AT10" s="73">
        <f>データ!W6</f>
        <v>5.43</v>
      </c>
      <c r="AU10" s="73"/>
      <c r="AV10" s="73"/>
      <c r="AW10" s="73"/>
      <c r="AX10" s="73"/>
      <c r="AY10" s="73"/>
      <c r="AZ10" s="73"/>
      <c r="BA10" s="73"/>
      <c r="BB10" s="73">
        <f>データ!X6</f>
        <v>3372.93</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122</v>
      </c>
      <c r="BM16" s="65"/>
      <c r="BN16" s="65"/>
      <c r="BO16" s="65"/>
      <c r="BP16" s="65"/>
      <c r="BQ16" s="65"/>
      <c r="BR16" s="65"/>
      <c r="BS16" s="65"/>
      <c r="BT16" s="65"/>
      <c r="BU16" s="65"/>
      <c r="BV16" s="65"/>
      <c r="BW16" s="65"/>
      <c r="BX16" s="65"/>
      <c r="BY16" s="65"/>
      <c r="BZ16" s="6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242071</v>
      </c>
      <c r="D6" s="34">
        <f t="shared" si="3"/>
        <v>46</v>
      </c>
      <c r="E6" s="34">
        <f t="shared" si="3"/>
        <v>17</v>
      </c>
      <c r="F6" s="34">
        <f t="shared" si="3"/>
        <v>5</v>
      </c>
      <c r="G6" s="34">
        <f t="shared" si="3"/>
        <v>0</v>
      </c>
      <c r="H6" s="34" t="str">
        <f t="shared" si="3"/>
        <v>三重県　鈴鹿市</v>
      </c>
      <c r="I6" s="34" t="str">
        <f t="shared" si="3"/>
        <v>法適用</v>
      </c>
      <c r="J6" s="34" t="str">
        <f t="shared" si="3"/>
        <v>下水道事業</v>
      </c>
      <c r="K6" s="34" t="str">
        <f t="shared" si="3"/>
        <v>農業集落排水</v>
      </c>
      <c r="L6" s="34" t="str">
        <f t="shared" si="3"/>
        <v>F2</v>
      </c>
      <c r="M6" s="34">
        <f t="shared" si="3"/>
        <v>0</v>
      </c>
      <c r="N6" s="35" t="str">
        <f t="shared" si="3"/>
        <v>-</v>
      </c>
      <c r="O6" s="35">
        <f t="shared" si="3"/>
        <v>60.62</v>
      </c>
      <c r="P6" s="35">
        <f t="shared" si="3"/>
        <v>9.15</v>
      </c>
      <c r="Q6" s="35">
        <f t="shared" si="3"/>
        <v>99.15</v>
      </c>
      <c r="R6" s="35">
        <f t="shared" si="3"/>
        <v>2268</v>
      </c>
      <c r="S6" s="35">
        <f t="shared" si="3"/>
        <v>200510</v>
      </c>
      <c r="T6" s="35">
        <f t="shared" si="3"/>
        <v>194.46</v>
      </c>
      <c r="U6" s="35">
        <f t="shared" si="3"/>
        <v>1031.1099999999999</v>
      </c>
      <c r="V6" s="35">
        <f t="shared" si="3"/>
        <v>18315</v>
      </c>
      <c r="W6" s="35">
        <f t="shared" si="3"/>
        <v>5.43</v>
      </c>
      <c r="X6" s="35">
        <f t="shared" si="3"/>
        <v>3372.93</v>
      </c>
      <c r="Y6" s="36">
        <f>IF(Y7="",NA(),Y7)</f>
        <v>98.5</v>
      </c>
      <c r="Z6" s="36">
        <f t="shared" ref="Z6:AH6" si="4">IF(Z7="",NA(),Z7)</f>
        <v>98.62</v>
      </c>
      <c r="AA6" s="36">
        <f t="shared" si="4"/>
        <v>107.08</v>
      </c>
      <c r="AB6" s="36">
        <f t="shared" si="4"/>
        <v>107.99</v>
      </c>
      <c r="AC6" s="36">
        <f t="shared" si="4"/>
        <v>107.63</v>
      </c>
      <c r="AD6" s="36">
        <f t="shared" si="4"/>
        <v>92.74</v>
      </c>
      <c r="AE6" s="36">
        <f t="shared" si="4"/>
        <v>93.62</v>
      </c>
      <c r="AF6" s="36">
        <f t="shared" si="4"/>
        <v>97.53</v>
      </c>
      <c r="AG6" s="36">
        <f t="shared" si="4"/>
        <v>99.64</v>
      </c>
      <c r="AH6" s="36">
        <f t="shared" si="4"/>
        <v>99.66</v>
      </c>
      <c r="AI6" s="35" t="str">
        <f>IF(AI7="","",IF(AI7="-","【-】","【"&amp;SUBSTITUTE(TEXT(AI7,"#,##0.00"),"-","△")&amp;"】"))</f>
        <v>【99.11】</v>
      </c>
      <c r="AJ6" s="36">
        <f>IF(AJ7="",NA(),AJ7)</f>
        <v>7.04</v>
      </c>
      <c r="AK6" s="36">
        <f t="shared" ref="AK6:AS6" si="5">IF(AK7="",NA(),AK7)</f>
        <v>12.68</v>
      </c>
      <c r="AL6" s="35">
        <f t="shared" si="5"/>
        <v>0</v>
      </c>
      <c r="AM6" s="35">
        <f t="shared" si="5"/>
        <v>0</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137.41</v>
      </c>
      <c r="AV6" s="36">
        <f t="shared" ref="AV6:BD6" si="6">IF(AV7="",NA(),AV7)</f>
        <v>142.71</v>
      </c>
      <c r="AW6" s="36">
        <f t="shared" si="6"/>
        <v>67.599999999999994</v>
      </c>
      <c r="AX6" s="36">
        <f t="shared" si="6"/>
        <v>57.44</v>
      </c>
      <c r="AY6" s="36">
        <f t="shared" si="6"/>
        <v>48.79</v>
      </c>
      <c r="AZ6" s="36">
        <f t="shared" si="6"/>
        <v>162.52000000000001</v>
      </c>
      <c r="BA6" s="36">
        <f t="shared" si="6"/>
        <v>124.2</v>
      </c>
      <c r="BB6" s="36">
        <f t="shared" si="6"/>
        <v>33.03</v>
      </c>
      <c r="BC6" s="36">
        <f t="shared" si="6"/>
        <v>29.45</v>
      </c>
      <c r="BD6" s="36">
        <f t="shared" si="6"/>
        <v>31.84</v>
      </c>
      <c r="BE6" s="35" t="str">
        <f>IF(BE7="","",IF(BE7="-","【-】","【"&amp;SUBSTITUTE(TEXT(BE7,"#,##0.00"),"-","△")&amp;"】"))</f>
        <v>【34.54】</v>
      </c>
      <c r="BF6" s="36">
        <f>IF(BF7="",NA(),BF7)</f>
        <v>277.5</v>
      </c>
      <c r="BG6" s="36">
        <f t="shared" ref="BG6:BO6" si="7">IF(BG7="",NA(),BG7)</f>
        <v>277.58999999999997</v>
      </c>
      <c r="BH6" s="36">
        <f t="shared" si="7"/>
        <v>381.25</v>
      </c>
      <c r="BI6" s="36">
        <f t="shared" si="7"/>
        <v>272.98</v>
      </c>
      <c r="BJ6" s="36">
        <f t="shared" si="7"/>
        <v>444.02</v>
      </c>
      <c r="BK6" s="36">
        <f t="shared" si="7"/>
        <v>1197.82</v>
      </c>
      <c r="BL6" s="36">
        <f t="shared" si="7"/>
        <v>1126.77</v>
      </c>
      <c r="BM6" s="36">
        <f t="shared" si="7"/>
        <v>1044.8</v>
      </c>
      <c r="BN6" s="36">
        <f t="shared" si="7"/>
        <v>1081.8</v>
      </c>
      <c r="BO6" s="36">
        <f t="shared" si="7"/>
        <v>974.93</v>
      </c>
      <c r="BP6" s="35" t="str">
        <f>IF(BP7="","",IF(BP7="-","【-】","【"&amp;SUBSTITUTE(TEXT(BP7,"#,##0.00"),"-","△")&amp;"】"))</f>
        <v>【914.53】</v>
      </c>
      <c r="BQ6" s="36">
        <f>IF(BQ7="",NA(),BQ7)</f>
        <v>41.44</v>
      </c>
      <c r="BR6" s="36">
        <f t="shared" ref="BR6:BZ6" si="8">IF(BR7="",NA(),BR7)</f>
        <v>48.98</v>
      </c>
      <c r="BS6" s="36">
        <f t="shared" si="8"/>
        <v>42.61</v>
      </c>
      <c r="BT6" s="36">
        <f t="shared" si="8"/>
        <v>40.74</v>
      </c>
      <c r="BU6" s="36">
        <f t="shared" si="8"/>
        <v>44.61</v>
      </c>
      <c r="BV6" s="36">
        <f t="shared" si="8"/>
        <v>51.03</v>
      </c>
      <c r="BW6" s="36">
        <f t="shared" si="8"/>
        <v>50.9</v>
      </c>
      <c r="BX6" s="36">
        <f t="shared" si="8"/>
        <v>50.82</v>
      </c>
      <c r="BY6" s="36">
        <f t="shared" si="8"/>
        <v>52.19</v>
      </c>
      <c r="BZ6" s="36">
        <f t="shared" si="8"/>
        <v>55.32</v>
      </c>
      <c r="CA6" s="35" t="str">
        <f>IF(CA7="","",IF(CA7="-","【-】","【"&amp;SUBSTITUTE(TEXT(CA7,"#,##0.00"),"-","△")&amp;"】"))</f>
        <v>【55.73】</v>
      </c>
      <c r="CB6" s="36">
        <f>IF(CB7="",NA(),CB7)</f>
        <v>293.22000000000003</v>
      </c>
      <c r="CC6" s="36">
        <f t="shared" ref="CC6:CK6" si="9">IF(CC7="",NA(),CC7)</f>
        <v>247.84</v>
      </c>
      <c r="CD6" s="36">
        <f t="shared" si="9"/>
        <v>284.74</v>
      </c>
      <c r="CE6" s="36">
        <f t="shared" si="9"/>
        <v>297.67</v>
      </c>
      <c r="CF6" s="36">
        <f t="shared" si="9"/>
        <v>271.25</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63.94</v>
      </c>
      <c r="CN6" s="36">
        <f t="shared" ref="CN6:CV6" si="10">IF(CN7="",NA(),CN7)</f>
        <v>63.36</v>
      </c>
      <c r="CO6" s="36">
        <f t="shared" si="10"/>
        <v>60.3</v>
      </c>
      <c r="CP6" s="36">
        <f t="shared" si="10"/>
        <v>56.24</v>
      </c>
      <c r="CQ6" s="36">
        <f t="shared" si="10"/>
        <v>60.15</v>
      </c>
      <c r="CR6" s="36">
        <f t="shared" si="10"/>
        <v>54.74</v>
      </c>
      <c r="CS6" s="36">
        <f t="shared" si="10"/>
        <v>53.78</v>
      </c>
      <c r="CT6" s="36">
        <f t="shared" si="10"/>
        <v>53.24</v>
      </c>
      <c r="CU6" s="36">
        <f t="shared" si="10"/>
        <v>52.31</v>
      </c>
      <c r="CV6" s="36">
        <f t="shared" si="10"/>
        <v>60.65</v>
      </c>
      <c r="CW6" s="35" t="str">
        <f>IF(CW7="","",IF(CW7="-","【-】","【"&amp;SUBSTITUTE(TEXT(CW7,"#,##0.00"),"-","△")&amp;"】"))</f>
        <v>【59.15】</v>
      </c>
      <c r="CX6" s="36">
        <f>IF(CX7="",NA(),CX7)</f>
        <v>87.25</v>
      </c>
      <c r="CY6" s="36">
        <f t="shared" ref="CY6:DG6" si="11">IF(CY7="",NA(),CY7)</f>
        <v>88.69</v>
      </c>
      <c r="CZ6" s="36">
        <f t="shared" si="11"/>
        <v>89.94</v>
      </c>
      <c r="DA6" s="36">
        <f t="shared" si="11"/>
        <v>84.55</v>
      </c>
      <c r="DB6" s="36">
        <f t="shared" si="11"/>
        <v>86.93</v>
      </c>
      <c r="DC6" s="36">
        <f t="shared" si="11"/>
        <v>83.88</v>
      </c>
      <c r="DD6" s="36">
        <f t="shared" si="11"/>
        <v>84.06</v>
      </c>
      <c r="DE6" s="36">
        <f t="shared" si="11"/>
        <v>84.07</v>
      </c>
      <c r="DF6" s="36">
        <f t="shared" si="11"/>
        <v>84.32</v>
      </c>
      <c r="DG6" s="36">
        <f t="shared" si="11"/>
        <v>84.58</v>
      </c>
      <c r="DH6" s="35" t="str">
        <f>IF(DH7="","",IF(DH7="-","【-】","【"&amp;SUBSTITUTE(TEXT(DH7,"#,##0.00"),"-","△")&amp;"】"))</f>
        <v>【85.01】</v>
      </c>
      <c r="DI6" s="36">
        <f>IF(DI7="",NA(),DI7)</f>
        <v>1.61</v>
      </c>
      <c r="DJ6" s="36">
        <f t="shared" ref="DJ6:DR6" si="12">IF(DJ7="",NA(),DJ7)</f>
        <v>3.09</v>
      </c>
      <c r="DK6" s="36">
        <f t="shared" si="12"/>
        <v>9.9700000000000006</v>
      </c>
      <c r="DL6" s="36">
        <f t="shared" si="12"/>
        <v>12.62</v>
      </c>
      <c r="DM6" s="36">
        <f t="shared" si="12"/>
        <v>15.63</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x14ac:dyDescent="0.15">
      <c r="A7" s="29"/>
      <c r="B7" s="38">
        <v>2016</v>
      </c>
      <c r="C7" s="38">
        <v>242071</v>
      </c>
      <c r="D7" s="38">
        <v>46</v>
      </c>
      <c r="E7" s="38">
        <v>17</v>
      </c>
      <c r="F7" s="38">
        <v>5</v>
      </c>
      <c r="G7" s="38">
        <v>0</v>
      </c>
      <c r="H7" s="38" t="s">
        <v>108</v>
      </c>
      <c r="I7" s="38" t="s">
        <v>109</v>
      </c>
      <c r="J7" s="38" t="s">
        <v>110</v>
      </c>
      <c r="K7" s="38" t="s">
        <v>111</v>
      </c>
      <c r="L7" s="38" t="s">
        <v>112</v>
      </c>
      <c r="M7" s="38"/>
      <c r="N7" s="39" t="s">
        <v>113</v>
      </c>
      <c r="O7" s="39">
        <v>60.62</v>
      </c>
      <c r="P7" s="39">
        <v>9.15</v>
      </c>
      <c r="Q7" s="39">
        <v>99.15</v>
      </c>
      <c r="R7" s="39">
        <v>2268</v>
      </c>
      <c r="S7" s="39">
        <v>200510</v>
      </c>
      <c r="T7" s="39">
        <v>194.46</v>
      </c>
      <c r="U7" s="39">
        <v>1031.1099999999999</v>
      </c>
      <c r="V7" s="39">
        <v>18315</v>
      </c>
      <c r="W7" s="39">
        <v>5.43</v>
      </c>
      <c r="X7" s="39">
        <v>3372.93</v>
      </c>
      <c r="Y7" s="39">
        <v>98.5</v>
      </c>
      <c r="Z7" s="39">
        <v>98.62</v>
      </c>
      <c r="AA7" s="39">
        <v>107.08</v>
      </c>
      <c r="AB7" s="39">
        <v>107.99</v>
      </c>
      <c r="AC7" s="39">
        <v>107.63</v>
      </c>
      <c r="AD7" s="39">
        <v>92.74</v>
      </c>
      <c r="AE7" s="39">
        <v>93.62</v>
      </c>
      <c r="AF7" s="39">
        <v>97.53</v>
      </c>
      <c r="AG7" s="39">
        <v>99.64</v>
      </c>
      <c r="AH7" s="39">
        <v>99.66</v>
      </c>
      <c r="AI7" s="39">
        <v>99.11</v>
      </c>
      <c r="AJ7" s="39">
        <v>7.04</v>
      </c>
      <c r="AK7" s="39">
        <v>12.68</v>
      </c>
      <c r="AL7" s="39">
        <v>0</v>
      </c>
      <c r="AM7" s="39">
        <v>0</v>
      </c>
      <c r="AN7" s="39">
        <v>0</v>
      </c>
      <c r="AO7" s="39">
        <v>243.13</v>
      </c>
      <c r="AP7" s="39">
        <v>280.08</v>
      </c>
      <c r="AQ7" s="39">
        <v>223.09</v>
      </c>
      <c r="AR7" s="39">
        <v>214.61</v>
      </c>
      <c r="AS7" s="39">
        <v>225.39</v>
      </c>
      <c r="AT7" s="39">
        <v>206.58</v>
      </c>
      <c r="AU7" s="39">
        <v>137.41</v>
      </c>
      <c r="AV7" s="39">
        <v>142.71</v>
      </c>
      <c r="AW7" s="39">
        <v>67.599999999999994</v>
      </c>
      <c r="AX7" s="39">
        <v>57.44</v>
      </c>
      <c r="AY7" s="39">
        <v>48.79</v>
      </c>
      <c r="AZ7" s="39">
        <v>162.52000000000001</v>
      </c>
      <c r="BA7" s="39">
        <v>124.2</v>
      </c>
      <c r="BB7" s="39">
        <v>33.03</v>
      </c>
      <c r="BC7" s="39">
        <v>29.45</v>
      </c>
      <c r="BD7" s="39">
        <v>31.84</v>
      </c>
      <c r="BE7" s="39">
        <v>34.54</v>
      </c>
      <c r="BF7" s="39">
        <v>277.5</v>
      </c>
      <c r="BG7" s="39">
        <v>277.58999999999997</v>
      </c>
      <c r="BH7" s="39">
        <v>381.25</v>
      </c>
      <c r="BI7" s="39">
        <v>272.98</v>
      </c>
      <c r="BJ7" s="39">
        <v>444.02</v>
      </c>
      <c r="BK7" s="39">
        <v>1197.82</v>
      </c>
      <c r="BL7" s="39">
        <v>1126.77</v>
      </c>
      <c r="BM7" s="39">
        <v>1044.8</v>
      </c>
      <c r="BN7" s="39">
        <v>1081.8</v>
      </c>
      <c r="BO7" s="39">
        <v>974.93</v>
      </c>
      <c r="BP7" s="39">
        <v>914.53</v>
      </c>
      <c r="BQ7" s="39">
        <v>41.44</v>
      </c>
      <c r="BR7" s="39">
        <v>48.98</v>
      </c>
      <c r="BS7" s="39">
        <v>42.61</v>
      </c>
      <c r="BT7" s="39">
        <v>40.74</v>
      </c>
      <c r="BU7" s="39">
        <v>44.61</v>
      </c>
      <c r="BV7" s="39">
        <v>51.03</v>
      </c>
      <c r="BW7" s="39">
        <v>50.9</v>
      </c>
      <c r="BX7" s="39">
        <v>50.82</v>
      </c>
      <c r="BY7" s="39">
        <v>52.19</v>
      </c>
      <c r="BZ7" s="39">
        <v>55.32</v>
      </c>
      <c r="CA7" s="39">
        <v>55.73</v>
      </c>
      <c r="CB7" s="39">
        <v>293.22000000000003</v>
      </c>
      <c r="CC7" s="39">
        <v>247.84</v>
      </c>
      <c r="CD7" s="39">
        <v>284.74</v>
      </c>
      <c r="CE7" s="39">
        <v>297.67</v>
      </c>
      <c r="CF7" s="39">
        <v>271.25</v>
      </c>
      <c r="CG7" s="39">
        <v>289.60000000000002</v>
      </c>
      <c r="CH7" s="39">
        <v>293.27</v>
      </c>
      <c r="CI7" s="39">
        <v>300.52</v>
      </c>
      <c r="CJ7" s="39">
        <v>296.14</v>
      </c>
      <c r="CK7" s="39">
        <v>283.17</v>
      </c>
      <c r="CL7" s="39">
        <v>276.77999999999997</v>
      </c>
      <c r="CM7" s="39">
        <v>63.94</v>
      </c>
      <c r="CN7" s="39">
        <v>63.36</v>
      </c>
      <c r="CO7" s="39">
        <v>60.3</v>
      </c>
      <c r="CP7" s="39">
        <v>56.24</v>
      </c>
      <c r="CQ7" s="39">
        <v>60.15</v>
      </c>
      <c r="CR7" s="39">
        <v>54.74</v>
      </c>
      <c r="CS7" s="39">
        <v>53.78</v>
      </c>
      <c r="CT7" s="39">
        <v>53.24</v>
      </c>
      <c r="CU7" s="39">
        <v>52.31</v>
      </c>
      <c r="CV7" s="39">
        <v>60.65</v>
      </c>
      <c r="CW7" s="39">
        <v>59.15</v>
      </c>
      <c r="CX7" s="39">
        <v>87.25</v>
      </c>
      <c r="CY7" s="39">
        <v>88.69</v>
      </c>
      <c r="CZ7" s="39">
        <v>89.94</v>
      </c>
      <c r="DA7" s="39">
        <v>84.55</v>
      </c>
      <c r="DB7" s="39">
        <v>86.93</v>
      </c>
      <c r="DC7" s="39">
        <v>83.88</v>
      </c>
      <c r="DD7" s="39">
        <v>84.06</v>
      </c>
      <c r="DE7" s="39">
        <v>84.07</v>
      </c>
      <c r="DF7" s="39">
        <v>84.32</v>
      </c>
      <c r="DG7" s="39">
        <v>84.58</v>
      </c>
      <c r="DH7" s="39">
        <v>85.01</v>
      </c>
      <c r="DI7" s="39">
        <v>1.61</v>
      </c>
      <c r="DJ7" s="39">
        <v>3.09</v>
      </c>
      <c r="DK7" s="39">
        <v>9.9700000000000006</v>
      </c>
      <c r="DL7" s="39">
        <v>12.62</v>
      </c>
      <c r="DM7" s="39">
        <v>15.63</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cp:lastPrinted>2018-02-06T02:10:55Z</cp:lastPrinted>
  <dcterms:created xsi:type="dcterms:W3CDTF">2017-12-25T01:58:30Z</dcterms:created>
  <dcterms:modified xsi:type="dcterms:W3CDTF">2018-02-09T02:49:47Z</dcterms:modified>
  <cp:category/>
</cp:coreProperties>
</file>