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00.25.111\fileserver\500000_上下水道部\500100_企画総務課\共用フォルダ\企画会計係\00　企画会計係\00　共通\090　財政課等からの照会の回答及び資料\H29\20180129公営企業に係る「経営比較分析表」の分析等について\02 回答\"/>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P10" i="4"/>
  <c r="B10" i="4"/>
  <c r="AT8" i="4"/>
  <c r="W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<sst xmlns="http://schemas.openxmlformats.org/spreadsheetml/2006/main" count="235" uniqueCount="123">
  <si>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</si>
  <si>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</si>
  <si>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</si>
  <si>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</si>
  <si>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</si>
  <si>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</si>
  <si>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</si>
  <si>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</si>
  <si>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</si>
  <si>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</si>
  <si>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</si>
  <si>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</si>
  <si>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</si>
  <si>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</si>
  <si>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</si>
  <si>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</si>
  <si>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</si>
  <si>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</si>
  <si>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</si>
  <si>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</si>
  <si>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</si>
  <si>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</si>
  <si>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</si>
  <si>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</si>
  <si>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</si>
  <si>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</si>
  <si>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</si>
  <si>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</si>
  <si>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</si>
  <si>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</si>
  <si>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</si>
  <si>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</si>
  <si>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</si>
  <si>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</si>
  <si>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</si>
  <si>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</si>
  <si>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</si>
  <si>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</si>
  <si>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</si>
  <si>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</si>
  <si>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</si>
  <si>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</si>
  <si>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</si>
  <si>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</si>
  <si>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</si>
  <si>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</si>
  <si>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</si>
  <si>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</si>
  <si>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</si>
  <si>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</si>
  <si>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</si>
  <si>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</si>
  <si>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</si>
  <si>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</si>
  <si>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</si>
  <si>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</si>
  <si>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</si>
  <si>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</si>
  <si>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</si>
  <si>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</si>
  <si>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</si>
  <si>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</si>
  <si>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</si>
  <si>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</si>
  <si>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</si>
  <si>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</si>
  <si>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</si>
  <si>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</si>
  <si>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</si>
  <si>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</si>
  <si>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</si>
  <si>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</si>
  <si>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</si>
  <si>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</si>
  <si>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</si>
  <si>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</si>
  <si>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</si>
  <si>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</si>
  <si>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</si>
  <si>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</si>
  <si>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</si>
  <si>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</si>
  <si>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</si>
  <si>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</si>
  <si>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</si>
  <si>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</si>
  <si>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</si>
  <si>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</si>
  <si>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</si>
  <si>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</si>
  <si>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</si>
  <si>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</si>
  <si>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</si>
  <si>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</si>
  <si>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</si>
  <si>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</si>
  <si>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</si>
  <si>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</si>
  <si>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</si>
  <si>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</si>
  <si>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</si>
  <si>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</si>
  <si>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</si>
  <si>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</si>
  <si>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</si>
  <si>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</si>
  <si>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</si>
  <si>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</si>
  <si>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桑名市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</si>
  <si>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</si>
  <si>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</si>
  <si>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</si>
  <si>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</si>
  <si>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</si>
  <si>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</si>
  <si>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</si>
  <si>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</si>
  <si>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</si>
  <si>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</si>
  <si>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</si>
  <si>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経常収支比率については、類似団体平均や全国平均より低いものの、平成28年度においても100％以上となったことから、使用料で回収すべき経費を使用料で賄えている状況である。
　しかし、流動比率は変わらず低い状況にあり、１年以内に現金化できる資産によって１年以内に支払わなければならない負債を賄えておらず、資金が不足するのを防ぐために一時借入金や資本費平準化債などを発行せざるを得ない状態が続いている。そのため、下水道使用料の見直しや事務の効率化、新技術の活用等による事業費の削減が必要である。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
</t>
    <rPh sb="13" eb="15">
      <t>ルイジ</t>
    </rPh>
    <rPh sb="15" eb="17">
      <t>ダンタイ</t>
    </rPh>
    <rPh sb="17" eb="19">
      <t>ヘイキン</t>
    </rPh>
    <rPh sb="20" eb="22">
      <t>ゼンコク</t>
    </rPh>
    <rPh sb="22" eb="24">
      <t>ヘイキン</t>
    </rPh>
    <rPh sb="26" eb="27">
      <t>ヒク</t>
    </rPh>
    <rPh sb="32" eb="34">
      <t>ヘイセイ</t>
    </rPh>
    <rPh sb="36" eb="38">
      <t>ネンド</t>
    </rPh>
    <rPh sb="91" eb="93">
      <t>リュウドウ</t>
    </rPh>
    <rPh sb="93" eb="95">
      <t>ヒリツ</t>
    </rPh>
    <rPh sb="96" eb="97">
      <t>カ</t>
    </rPh>
    <rPh sb="100" eb="101">
      <t>ヒク</t>
    </rPh>
    <rPh sb="102" eb="104">
      <t>ジョウキョウ</t>
    </rPh>
    <rPh sb="193" eb="194">
      <t>ツヅ</t>
    </rPh>
    <rPh sb="204" eb="207">
      <t>ゲスイドウ</t>
    </rPh>
    <rPh sb="207" eb="210">
      <t>シヨウリョウ</t>
    </rPh>
    <rPh sb="211" eb="213">
      <t>ミナオ</t>
    </rPh>
    <rPh sb="215" eb="217">
      <t>ジム</t>
    </rPh>
    <rPh sb="218" eb="221">
      <t>コウリツカ</t>
    </rPh>
    <rPh sb="222" eb="225">
      <t>シンギジュツ</t>
    </rPh>
    <rPh sb="226" eb="228">
      <t>カツヨウ</t>
    </rPh>
    <rPh sb="228" eb="229">
      <t>トウ</t>
    </rPh>
    <rPh sb="232" eb="234">
      <t>ジギョウ</t>
    </rPh>
    <rPh sb="234" eb="235">
      <t>ヒ</t>
    </rPh>
    <rPh sb="236" eb="238">
      <t>サクゲン</t>
    </rPh>
    <rPh sb="239" eb="241">
      <t>ヒツヨウ</t>
    </rPh>
    <phoneticPr fontId="4"/>
  </si>
  <si>
    <t>　管渠老朽化率については、類似団体平均値や全国平均値より低い数値であり、他団体と比較すると老朽化は進んでいないが、本市の下水道事業の普及率は75.22%であるため、コストキャップ型下水道事業の実施による普及拡大に努める。
　管渠以外のポンプ場や処理場といった施設の老朽化が進んでいるため、施設の更新や長寿命化対策を行っていく必要がある。</t>
    <rPh sb="89" eb="90">
      <t>ガタ</t>
    </rPh>
    <rPh sb="90" eb="93">
      <t>ゲスイドウ</t>
    </rPh>
    <rPh sb="93" eb="95">
      <t>ジギョウ</t>
    </rPh>
    <rPh sb="96" eb="98">
      <t>ジッシ</t>
    </rPh>
    <rPh sb="101" eb="103">
      <t>フキュウ</t>
    </rPh>
    <rPh sb="103" eb="105">
      <t>カクダイ</t>
    </rPh>
    <rPh sb="106" eb="107">
      <t>ツト</t>
    </rPh>
    <phoneticPr fontId="4"/>
  </si>
  <si>
    <t>　持続可能な下水道事業の運営のため、経営戦略の投資計画に基づき、下水道未普及対策事業や施設の長寿命化や老朽化しつつある施設等の維持管理など、合理的な設備投資の実施に努める。財政計画としては、下水道使用料の適正な水準への引き上げやコストの低減を図るなど、財政状態の健全性を高める。
　将来の投資と財源を適切に把握した投資計画と財政計画の均衡を図り、事業の効率化・経営健全化に向けた取り組みを進めていく。</t>
    <rPh sb="1" eb="3">
      <t>ジゾク</t>
    </rPh>
    <rPh sb="3" eb="5">
      <t>カノウ</t>
    </rPh>
    <rPh sb="6" eb="9">
      <t>ゲスイドウ</t>
    </rPh>
    <rPh sb="9" eb="11">
      <t>ジギョウ</t>
    </rPh>
    <rPh sb="12" eb="14">
      <t>ウンエイ</t>
    </rPh>
    <rPh sb="23" eb="25">
      <t>トウシ</t>
    </rPh>
    <rPh sb="25" eb="27">
      <t>ケイカク</t>
    </rPh>
    <rPh sb="79" eb="81">
      <t>ジッシ</t>
    </rPh>
    <rPh sb="82" eb="83">
      <t>ツト</t>
    </rPh>
    <rPh sb="118" eb="120">
      <t>テイゲン</t>
    </rPh>
    <rPh sb="121" eb="12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</si>
</sst>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151344"/>
        <c:axId val="20515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205151344"/>
        <c:axId val="205151736"/>
      </c:lineChart>
      <c:dateAx>
        <c:axId val="205151344"/>
        <c:scaling>
          <c:orientation val="minMax"/>
        </c:scaling>
        <c:delete val="1"/>
        <c:axPos val="b"/>
        <c:numFmt formatCode="ge" sourceLinked="1"/>
        <c:majorTickMark val="none"/>
        <c:minorTickMark val="none"/>
        <c:tickLblPos val="none"/>
        <c:crossAx val="205151736"/>
        <c:crosses val="autoZero"/>
        <c:auto val="1"/>
        <c:lblOffset val="100"/>
        <c:baseTimeUnit val="years"/>
      </c:dateAx>
      <c:valAx>
        <c:axId val="20515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5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389.2</c:v>
                </c:pt>
                <c:pt idx="1">
                  <c:v>387.67</c:v>
                </c:pt>
                <c:pt idx="2">
                  <c:v>400.32</c:v>
                </c:pt>
                <c:pt idx="3">
                  <c:v>412.26</c:v>
                </c:pt>
                <c:pt idx="4">
                  <c:v>408.68</c:v>
                </c:pt>
              </c:numCache>
            </c:numRef>
          </c:val>
        </c:ser>
        <c:dLbls>
          <c:showLegendKey val="0"/>
          <c:showVal val="0"/>
          <c:showCatName val="0"/>
          <c:showSerName val="0"/>
          <c:showPercent val="0"/>
          <c:showBubbleSize val="0"/>
        </c:dLbls>
        <c:gapWidth val="150"/>
        <c:axId val="205575656"/>
        <c:axId val="20557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205575656"/>
        <c:axId val="205576048"/>
      </c:lineChart>
      <c:dateAx>
        <c:axId val="205575656"/>
        <c:scaling>
          <c:orientation val="minMax"/>
        </c:scaling>
        <c:delete val="1"/>
        <c:axPos val="b"/>
        <c:numFmt formatCode="ge" sourceLinked="1"/>
        <c:majorTickMark val="none"/>
        <c:minorTickMark val="none"/>
        <c:tickLblPos val="none"/>
        <c:crossAx val="205576048"/>
        <c:crosses val="autoZero"/>
        <c:auto val="1"/>
        <c:lblOffset val="100"/>
        <c:baseTimeUnit val="years"/>
      </c:dateAx>
      <c:valAx>
        <c:axId val="20557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93.31</c:v>
                </c:pt>
                <c:pt idx="1">
                  <c:v>94.62</c:v>
                </c:pt>
                <c:pt idx="2">
                  <c:v>95.16</c:v>
                </c:pt>
                <c:pt idx="3">
                  <c:v>95.53</c:v>
                </c:pt>
                <c:pt idx="4">
                  <c:v>95.98</c:v>
                </c:pt>
              </c:numCache>
            </c:numRef>
          </c:val>
        </c:ser>
        <c:dLbls>
          <c:showLegendKey val="0"/>
          <c:showVal val="0"/>
          <c:showCatName val="0"/>
          <c:showSerName val="0"/>
          <c:showPercent val="0"/>
          <c:showBubbleSize val="0"/>
        </c:dLbls>
        <c:gapWidth val="150"/>
        <c:axId val="205577224"/>
        <c:axId val="20557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205577224"/>
        <c:axId val="205577616"/>
      </c:lineChart>
      <c:dateAx>
        <c:axId val="205577224"/>
        <c:scaling>
          <c:orientation val="minMax"/>
        </c:scaling>
        <c:delete val="1"/>
        <c:axPos val="b"/>
        <c:numFmt formatCode="ge" sourceLinked="1"/>
        <c:majorTickMark val="none"/>
        <c:minorTickMark val="none"/>
        <c:tickLblPos val="none"/>
        <c:crossAx val="205577616"/>
        <c:crosses val="autoZero"/>
        <c:auto val="1"/>
        <c:lblOffset val="100"/>
        <c:baseTimeUnit val="years"/>
      </c:dateAx>
      <c:valAx>
        <c:axId val="20557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7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97.58</c:v>
                </c:pt>
                <c:pt idx="1">
                  <c:v>99.75</c:v>
                </c:pt>
                <c:pt idx="2">
                  <c:v>102.22</c:v>
                </c:pt>
                <c:pt idx="3">
                  <c:v>104.46</c:v>
                </c:pt>
                <c:pt idx="4">
                  <c:v>105.61</c:v>
                </c:pt>
              </c:numCache>
            </c:numRef>
          </c:val>
        </c:ser>
        <c:dLbls>
          <c:showLegendKey val="0"/>
          <c:showVal val="0"/>
          <c:showCatName val="0"/>
          <c:showSerName val="0"/>
          <c:showPercent val="0"/>
          <c:showBubbleSize val="0"/>
        </c:dLbls>
        <c:gapWidth val="150"/>
        <c:axId val="205152912"/>
        <c:axId val="20515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205152912"/>
        <c:axId val="205153304"/>
      </c:lineChart>
      <c:dateAx>
        <c:axId val="205152912"/>
        <c:scaling>
          <c:orientation val="minMax"/>
        </c:scaling>
        <c:delete val="1"/>
        <c:axPos val="b"/>
        <c:numFmt formatCode="ge" sourceLinked="1"/>
        <c:majorTickMark val="none"/>
        <c:minorTickMark val="none"/>
        <c:tickLblPos val="none"/>
        <c:crossAx val="205153304"/>
        <c:crosses val="autoZero"/>
        <c:auto val="1"/>
        <c:lblOffset val="100"/>
        <c:baseTimeUnit val="years"/>
      </c:dateAx>
      <c:valAx>
        <c:axId val="20515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5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3.26</c:v>
                </c:pt>
                <c:pt idx="1">
                  <c:v>4.32</c:v>
                </c:pt>
                <c:pt idx="2">
                  <c:v>14.07</c:v>
                </c:pt>
                <c:pt idx="3">
                  <c:v>16.739999999999998</c:v>
                </c:pt>
                <c:pt idx="4">
                  <c:v>19.329999999999998</c:v>
                </c:pt>
              </c:numCache>
            </c:numRef>
          </c:val>
        </c:ser>
        <c:dLbls>
          <c:showLegendKey val="0"/>
          <c:showVal val="0"/>
          <c:showCatName val="0"/>
          <c:showSerName val="0"/>
          <c:showPercent val="0"/>
          <c:showBubbleSize val="0"/>
        </c:dLbls>
        <c:gapWidth val="150"/>
        <c:axId val="205154480"/>
        <c:axId val="20515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205154480"/>
        <c:axId val="205154872"/>
      </c:lineChart>
      <c:dateAx>
        <c:axId val="205154480"/>
        <c:scaling>
          <c:orientation val="minMax"/>
        </c:scaling>
        <c:delete val="1"/>
        <c:axPos val="b"/>
        <c:numFmt formatCode="ge" sourceLinked="1"/>
        <c:majorTickMark val="none"/>
        <c:minorTickMark val="none"/>
        <c:tickLblPos val="none"/>
        <c:crossAx val="205154872"/>
        <c:crosses val="autoZero"/>
        <c:auto val="1"/>
        <c:lblOffset val="100"/>
        <c:baseTimeUnit val="years"/>
      </c:dateAx>
      <c:valAx>
        <c:axId val="20515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5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0.13</c:v>
                </c:pt>
                <c:pt idx="1">
                  <c:v>0.18</c:v>
                </c:pt>
                <c:pt idx="2">
                  <c:v>0.2</c:v>
                </c:pt>
                <c:pt idx="3">
                  <c:v>0.22</c:v>
                </c:pt>
                <c:pt idx="4">
                  <c:v>0.28000000000000003</c:v>
                </c:pt>
              </c:numCache>
            </c:numRef>
          </c:val>
        </c:ser>
        <c:dLbls>
          <c:showLegendKey val="0"/>
          <c:showVal val="0"/>
          <c:showCatName val="0"/>
          <c:showSerName val="0"/>
          <c:showPercent val="0"/>
          <c:showBubbleSize val="0"/>
        </c:dLbls>
        <c:gapWidth val="150"/>
        <c:axId val="205289648"/>
        <c:axId val="20529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205289648"/>
        <c:axId val="205290040"/>
      </c:lineChart>
      <c:dateAx>
        <c:axId val="205289648"/>
        <c:scaling>
          <c:orientation val="minMax"/>
        </c:scaling>
        <c:delete val="1"/>
        <c:axPos val="b"/>
        <c:numFmt formatCode="ge" sourceLinked="1"/>
        <c:majorTickMark val="none"/>
        <c:minorTickMark val="none"/>
        <c:tickLblPos val="none"/>
        <c:crossAx val="205290040"/>
        <c:crosses val="autoZero"/>
        <c:auto val="1"/>
        <c:lblOffset val="100"/>
        <c:baseTimeUnit val="years"/>
      </c:dateAx>
      <c:valAx>
        <c:axId val="20529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13.79</c:v>
                </c:pt>
                <c:pt idx="1">
                  <c:v>14.05</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05291216"/>
        <c:axId val="20529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205291216"/>
        <c:axId val="205291608"/>
      </c:lineChart>
      <c:dateAx>
        <c:axId val="205291216"/>
        <c:scaling>
          <c:orientation val="minMax"/>
        </c:scaling>
        <c:delete val="1"/>
        <c:axPos val="b"/>
        <c:numFmt formatCode="ge" sourceLinked="1"/>
        <c:majorTickMark val="none"/>
        <c:minorTickMark val="none"/>
        <c:tickLblPos val="none"/>
        <c:crossAx val="205291608"/>
        <c:crosses val="autoZero"/>
        <c:auto val="1"/>
        <c:lblOffset val="100"/>
        <c:baseTimeUnit val="years"/>
      </c:dateAx>
      <c:valAx>
        <c:axId val="205291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9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132.34</c:v>
                </c:pt>
                <c:pt idx="1">
                  <c:v>109.64</c:v>
                </c:pt>
                <c:pt idx="2">
                  <c:v>31</c:v>
                </c:pt>
                <c:pt idx="3">
                  <c:v>28.36</c:v>
                </c:pt>
                <c:pt idx="4">
                  <c:v>32.78</c:v>
                </c:pt>
              </c:numCache>
            </c:numRef>
          </c:val>
        </c:ser>
        <c:dLbls>
          <c:showLegendKey val="0"/>
          <c:showVal val="0"/>
          <c:showCatName val="0"/>
          <c:showSerName val="0"/>
          <c:showPercent val="0"/>
          <c:showBubbleSize val="0"/>
        </c:dLbls>
        <c:gapWidth val="150"/>
        <c:axId val="205766536"/>
        <c:axId val="20576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205766536"/>
        <c:axId val="205766928"/>
      </c:lineChart>
      <c:dateAx>
        <c:axId val="205766536"/>
        <c:scaling>
          <c:orientation val="minMax"/>
        </c:scaling>
        <c:delete val="1"/>
        <c:axPos val="b"/>
        <c:numFmt formatCode="ge" sourceLinked="1"/>
        <c:majorTickMark val="none"/>
        <c:minorTickMark val="none"/>
        <c:tickLblPos val="none"/>
        <c:crossAx val="205766928"/>
        <c:crosses val="autoZero"/>
        <c:auto val="1"/>
        <c:lblOffset val="100"/>
        <c:baseTimeUnit val="years"/>
      </c:dateAx>
      <c:valAx>
        <c:axId val="20576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1716.5</c:v>
                </c:pt>
                <c:pt idx="1">
                  <c:v>1511.27</c:v>
                </c:pt>
                <c:pt idx="2">
                  <c:v>1417.16</c:v>
                </c:pt>
                <c:pt idx="3">
                  <c:v>899.09</c:v>
                </c:pt>
                <c:pt idx="4">
                  <c:v>868.54</c:v>
                </c:pt>
              </c:numCache>
            </c:numRef>
          </c:val>
        </c:ser>
        <c:dLbls>
          <c:showLegendKey val="0"/>
          <c:showVal val="0"/>
          <c:showCatName val="0"/>
          <c:showSerName val="0"/>
          <c:showPercent val="0"/>
          <c:showBubbleSize val="0"/>
        </c:dLbls>
        <c:gapWidth val="150"/>
        <c:axId val="134621208"/>
        <c:axId val="134618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134621208"/>
        <c:axId val="134618856"/>
      </c:lineChart>
      <c:dateAx>
        <c:axId val="134621208"/>
        <c:scaling>
          <c:orientation val="minMax"/>
        </c:scaling>
        <c:delete val="1"/>
        <c:axPos val="b"/>
        <c:numFmt formatCode="ge" sourceLinked="1"/>
        <c:majorTickMark val="none"/>
        <c:minorTickMark val="none"/>
        <c:tickLblPos val="none"/>
        <c:crossAx val="134618856"/>
        <c:crosses val="autoZero"/>
        <c:auto val="1"/>
        <c:lblOffset val="100"/>
        <c:baseTimeUnit val="years"/>
      </c:dateAx>
      <c:valAx>
        <c:axId val="13461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62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80.180000000000007</c:v>
                </c:pt>
                <c:pt idx="1">
                  <c:v>86.31</c:v>
                </c:pt>
                <c:pt idx="2">
                  <c:v>100.16</c:v>
                </c:pt>
                <c:pt idx="3">
                  <c:v>100</c:v>
                </c:pt>
                <c:pt idx="4">
                  <c:v>100</c:v>
                </c:pt>
              </c:numCache>
            </c:numRef>
          </c:val>
        </c:ser>
        <c:dLbls>
          <c:showLegendKey val="0"/>
          <c:showVal val="0"/>
          <c:showCatName val="0"/>
          <c:showSerName val="0"/>
          <c:showPercent val="0"/>
          <c:showBubbleSize val="0"/>
        </c:dLbls>
        <c:gapWidth val="150"/>
        <c:axId val="205768888"/>
        <c:axId val="2057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205768888"/>
        <c:axId val="205769280"/>
      </c:lineChart>
      <c:dateAx>
        <c:axId val="205768888"/>
        <c:scaling>
          <c:orientation val="minMax"/>
        </c:scaling>
        <c:delete val="1"/>
        <c:axPos val="b"/>
        <c:numFmt formatCode="ge" sourceLinked="1"/>
        <c:majorTickMark val="none"/>
        <c:minorTickMark val="none"/>
        <c:tickLblPos val="none"/>
        <c:crossAx val="205769280"/>
        <c:crosses val="autoZero"/>
        <c:auto val="1"/>
        <c:lblOffset val="100"/>
        <c:baseTimeUnit val="years"/>
      </c:dateAx>
      <c:valAx>
        <c:axId val="205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76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181.23</c:v>
                </c:pt>
                <c:pt idx="1">
                  <c:v>180.97</c:v>
                </c:pt>
                <c:pt idx="2">
                  <c:v>161.91</c:v>
                </c:pt>
                <c:pt idx="3">
                  <c:v>163.05000000000001</c:v>
                </c:pt>
                <c:pt idx="4">
                  <c:v>163.98</c:v>
                </c:pt>
              </c:numCache>
            </c:numRef>
          </c:val>
        </c:ser>
        <c:dLbls>
          <c:showLegendKey val="0"/>
          <c:showVal val="0"/>
          <c:showCatName val="0"/>
          <c:showSerName val="0"/>
          <c:showPercent val="0"/>
          <c:showBubbleSize val="0"/>
        </c:dLbls>
        <c:gapWidth val="150"/>
        <c:axId val="205574088"/>
        <c:axId val="20557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205574088"/>
        <c:axId val="205574480"/>
      </c:lineChart>
      <c:dateAx>
        <c:axId val="205574088"/>
        <c:scaling>
          <c:orientation val="minMax"/>
        </c:scaling>
        <c:delete val="1"/>
        <c:axPos val="b"/>
        <c:numFmt formatCode="ge" sourceLinked="1"/>
        <c:majorTickMark val="none"/>
        <c:minorTickMark val="none"/>
        <c:tickLblPos val="none"/>
        <c:crossAx val="205574480"/>
        <c:crosses val="autoZero"/>
        <c:auto val="1"/>
        <c:lblOffset val="100"/>
        <c:baseTimeUnit val="years"/>
      </c:dateAx>
      <c:valAx>
        <c:axId val="20557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8" zoomScale="85" zoomScaleNormal="85" workbookViewId="0">
      <selection activeCell="CF72" sqref="CF7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三重県　桑名市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119</v>
      </c>
      <c r="AE8" s="50"/>
      <c r="AF8" s="50"/>
      <c r="AG8" s="50"/>
      <c r="AH8" s="50"/>
      <c r="AI8" s="50"/>
      <c r="AJ8" s="50"/>
      <c r="AK8" s="4"/>
      <c r="AL8" s="51">
        <f>データ!S6</f>
        <v>143080</v>
      </c>
      <c r="AM8" s="51"/>
      <c r="AN8" s="51"/>
      <c r="AO8" s="51"/>
      <c r="AP8" s="51"/>
      <c r="AQ8" s="51"/>
      <c r="AR8" s="51"/>
      <c r="AS8" s="51"/>
      <c r="AT8" s="46">
        <f>データ!T6</f>
        <v>136.68</v>
      </c>
      <c r="AU8" s="46"/>
      <c r="AV8" s="46"/>
      <c r="AW8" s="46"/>
      <c r="AX8" s="46"/>
      <c r="AY8" s="46"/>
      <c r="AZ8" s="46"/>
      <c r="BA8" s="46"/>
      <c r="BB8" s="46">
        <f>データ!U6</f>
        <v>1046.82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62.66</v>
      </c>
      <c r="J10" s="46"/>
      <c r="K10" s="46"/>
      <c r="L10" s="46"/>
      <c r="M10" s="46"/>
      <c r="N10" s="46"/>
      <c r="O10" s="46"/>
      <c r="P10" s="46">
        <f>データ!P6</f>
        <v>75.22</v>
      </c>
      <c r="Q10" s="46"/>
      <c r="R10" s="46"/>
      <c r="S10" s="46"/>
      <c r="T10" s="46"/>
      <c r="U10" s="46"/>
      <c r="V10" s="46"/>
      <c r="W10" s="46">
        <f>データ!Q6</f>
        <v>85.59</v>
      </c>
      <c r="X10" s="46"/>
      <c r="Y10" s="46"/>
      <c r="Z10" s="46"/>
      <c r="AA10" s="46"/>
      <c r="AB10" s="46"/>
      <c r="AC10" s="46"/>
      <c r="AD10" s="51">
        <f>データ!R6</f>
        <v>2829</v>
      </c>
      <c r="AE10" s="51"/>
      <c r="AF10" s="51"/>
      <c r="AG10" s="51"/>
      <c r="AH10" s="51"/>
      <c r="AI10" s="51"/>
      <c r="AJ10" s="51"/>
      <c r="AK10" s="2"/>
      <c r="AL10" s="51">
        <f>データ!V6</f>
        <v>107521</v>
      </c>
      <c r="AM10" s="51"/>
      <c r="AN10" s="51"/>
      <c r="AO10" s="51"/>
      <c r="AP10" s="51"/>
      <c r="AQ10" s="51"/>
      <c r="AR10" s="51"/>
      <c r="AS10" s="51"/>
      <c r="AT10" s="46">
        <f>データ!W6</f>
        <v>23.11</v>
      </c>
      <c r="AU10" s="46"/>
      <c r="AV10" s="46"/>
      <c r="AW10" s="46"/>
      <c r="AX10" s="46"/>
      <c r="AY10" s="46"/>
      <c r="AZ10" s="46"/>
      <c r="BA10" s="46"/>
      <c r="BB10" s="46">
        <f>データ!X6</f>
        <v>4652.57</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122</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242055</v>
      </c>
      <c r="D6" s="34">
        <f t="shared" si="3"/>
        <v>46</v>
      </c>
      <c r="E6" s="34">
        <f t="shared" si="3"/>
        <v>17</v>
      </c>
      <c r="F6" s="34">
        <f t="shared" si="3"/>
        <v>1</v>
      </c>
      <c r="G6" s="34">
        <f t="shared" si="3"/>
        <v>0</v>
      </c>
      <c r="H6" s="34" t="str">
        <f t="shared" si="3"/>
        <v>三重県　桑名市</v>
      </c>
      <c r="I6" s="34" t="str">
        <f t="shared" si="3"/>
        <v>法適用</v>
      </c>
      <c r="J6" s="34" t="str">
        <f t="shared" si="3"/>
        <v>下水道事業</v>
      </c>
      <c r="K6" s="34" t="str">
        <f t="shared" si="3"/>
        <v>公共下水道</v>
      </c>
      <c r="L6" s="34" t="str">
        <f t="shared" si="3"/>
        <v>Ad</v>
      </c>
      <c r="M6" s="34">
        <f t="shared" si="3"/>
        <v>0</v>
      </c>
      <c r="N6" s="35" t="str">
        <f t="shared" si="3"/>
        <v>-</v>
      </c>
      <c r="O6" s="35">
        <f t="shared" si="3"/>
        <v>62.66</v>
      </c>
      <c r="P6" s="35">
        <f t="shared" si="3"/>
        <v>75.22</v>
      </c>
      <c r="Q6" s="35">
        <f t="shared" si="3"/>
        <v>85.59</v>
      </c>
      <c r="R6" s="35">
        <f t="shared" si="3"/>
        <v>2829</v>
      </c>
      <c r="S6" s="35">
        <f t="shared" si="3"/>
        <v>143080</v>
      </c>
      <c r="T6" s="35">
        <f t="shared" si="3"/>
        <v>136.68</v>
      </c>
      <c r="U6" s="35">
        <f t="shared" si="3"/>
        <v>1046.82</v>
      </c>
      <c r="V6" s="35">
        <f t="shared" si="3"/>
        <v>107521</v>
      </c>
      <c r="W6" s="35">
        <f t="shared" si="3"/>
        <v>23.11</v>
      </c>
      <c r="X6" s="35">
        <f t="shared" si="3"/>
        <v>4652.57</v>
      </c>
      <c r="Y6" s="36">
        <f>IF(Y7="",NA(),Y7)</f>
        <v>97.58</v>
      </c>
      <c r="Z6" s="36">
        <f t="shared" ref="Z6:AH6" si="4">IF(Z7="",NA(),Z7)</f>
        <v>99.75</v>
      </c>
      <c r="AA6" s="36">
        <f t="shared" si="4"/>
        <v>102.22</v>
      </c>
      <c r="AB6" s="36">
        <f t="shared" si="4"/>
        <v>104.46</v>
      </c>
      <c r="AC6" s="36">
        <f t="shared" si="4"/>
        <v>105.61</v>
      </c>
      <c r="AD6" s="36">
        <f t="shared" si="4"/>
        <v>104.17</v>
      </c>
      <c r="AE6" s="36">
        <f t="shared" si="4"/>
        <v>105.07</v>
      </c>
      <c r="AF6" s="36">
        <f t="shared" si="4"/>
        <v>108.53</v>
      </c>
      <c r="AG6" s="36">
        <f t="shared" si="4"/>
        <v>108.52</v>
      </c>
      <c r="AH6" s="36">
        <f t="shared" si="4"/>
        <v>109.12</v>
      </c>
      <c r="AI6" s="35" t="str">
        <f>IF(AI7="","",IF(AI7="-","【-】","【"&amp;SUBSTITUTE(TEXT(AI7,"#,##0.00"),"-","△")&amp;"】"))</f>
        <v>【108.57】</v>
      </c>
      <c r="AJ6" s="36">
        <f>IF(AJ7="",NA(),AJ7)</f>
        <v>13.79</v>
      </c>
      <c r="AK6" s="36">
        <f t="shared" ref="AK6:AS6" si="5">IF(AK7="",NA(),AK7)</f>
        <v>14.05</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132.34</v>
      </c>
      <c r="AV6" s="36">
        <f t="shared" ref="AV6:BD6" si="6">IF(AV7="",NA(),AV7)</f>
        <v>109.64</v>
      </c>
      <c r="AW6" s="36">
        <f t="shared" si="6"/>
        <v>31</v>
      </c>
      <c r="AX6" s="36">
        <f t="shared" si="6"/>
        <v>28.36</v>
      </c>
      <c r="AY6" s="36">
        <f t="shared" si="6"/>
        <v>32.78</v>
      </c>
      <c r="AZ6" s="36">
        <f t="shared" si="6"/>
        <v>152.78</v>
      </c>
      <c r="BA6" s="36">
        <f t="shared" si="6"/>
        <v>179.3</v>
      </c>
      <c r="BB6" s="36">
        <f t="shared" si="6"/>
        <v>45.99</v>
      </c>
      <c r="BC6" s="36">
        <f t="shared" si="6"/>
        <v>47.32</v>
      </c>
      <c r="BD6" s="36">
        <f t="shared" si="6"/>
        <v>49.96</v>
      </c>
      <c r="BE6" s="35" t="str">
        <f>IF(BE7="","",IF(BE7="-","【-】","【"&amp;SUBSTITUTE(TEXT(BE7,"#,##0.00"),"-","△")&amp;"】"))</f>
        <v>【59.95】</v>
      </c>
      <c r="BF6" s="36">
        <f>IF(BF7="",NA(),BF7)</f>
        <v>1716.5</v>
      </c>
      <c r="BG6" s="36">
        <f t="shared" ref="BG6:BO6" si="7">IF(BG7="",NA(),BG7)</f>
        <v>1511.27</v>
      </c>
      <c r="BH6" s="36">
        <f t="shared" si="7"/>
        <v>1417.16</v>
      </c>
      <c r="BI6" s="36">
        <f t="shared" si="7"/>
        <v>899.09</v>
      </c>
      <c r="BJ6" s="36">
        <f t="shared" si="7"/>
        <v>868.54</v>
      </c>
      <c r="BK6" s="36">
        <f t="shared" si="7"/>
        <v>935.65</v>
      </c>
      <c r="BL6" s="36">
        <f t="shared" si="7"/>
        <v>924.44</v>
      </c>
      <c r="BM6" s="36">
        <f t="shared" si="7"/>
        <v>963.16</v>
      </c>
      <c r="BN6" s="36">
        <f t="shared" si="7"/>
        <v>1017.47</v>
      </c>
      <c r="BO6" s="36">
        <f t="shared" si="7"/>
        <v>970.35</v>
      </c>
      <c r="BP6" s="35" t="str">
        <f>IF(BP7="","",IF(BP7="-","【-】","【"&amp;SUBSTITUTE(TEXT(BP7,"#,##0.00"),"-","△")&amp;"】"))</f>
        <v>【728.30】</v>
      </c>
      <c r="BQ6" s="36">
        <f>IF(BQ7="",NA(),BQ7)</f>
        <v>80.180000000000007</v>
      </c>
      <c r="BR6" s="36">
        <f t="shared" ref="BR6:BZ6" si="8">IF(BR7="",NA(),BR7)</f>
        <v>86.31</v>
      </c>
      <c r="BS6" s="36">
        <f t="shared" si="8"/>
        <v>100.16</v>
      </c>
      <c r="BT6" s="36">
        <f t="shared" si="8"/>
        <v>100</v>
      </c>
      <c r="BU6" s="36">
        <f t="shared" si="8"/>
        <v>100</v>
      </c>
      <c r="BV6" s="36">
        <f t="shared" si="8"/>
        <v>90.14</v>
      </c>
      <c r="BW6" s="36">
        <f t="shared" si="8"/>
        <v>90.24</v>
      </c>
      <c r="BX6" s="36">
        <f t="shared" si="8"/>
        <v>94.82</v>
      </c>
      <c r="BY6" s="36">
        <f t="shared" si="8"/>
        <v>96.37</v>
      </c>
      <c r="BZ6" s="36">
        <f t="shared" si="8"/>
        <v>99.26</v>
      </c>
      <c r="CA6" s="35" t="str">
        <f>IF(CA7="","",IF(CA7="-","【-】","【"&amp;SUBSTITUTE(TEXT(CA7,"#,##0.00"),"-","△")&amp;"】"))</f>
        <v>【100.04】</v>
      </c>
      <c r="CB6" s="36">
        <f>IF(CB7="",NA(),CB7)</f>
        <v>181.23</v>
      </c>
      <c r="CC6" s="36">
        <f t="shared" ref="CC6:CK6" si="9">IF(CC7="",NA(),CC7)</f>
        <v>180.97</v>
      </c>
      <c r="CD6" s="36">
        <f t="shared" si="9"/>
        <v>161.91</v>
      </c>
      <c r="CE6" s="36">
        <f t="shared" si="9"/>
        <v>163.05000000000001</v>
      </c>
      <c r="CF6" s="36">
        <f t="shared" si="9"/>
        <v>163.98</v>
      </c>
      <c r="CG6" s="36">
        <f t="shared" si="9"/>
        <v>169.64</v>
      </c>
      <c r="CH6" s="36">
        <f t="shared" si="9"/>
        <v>170.22</v>
      </c>
      <c r="CI6" s="36">
        <f t="shared" si="9"/>
        <v>162.88</v>
      </c>
      <c r="CJ6" s="36">
        <f t="shared" si="9"/>
        <v>162.65</v>
      </c>
      <c r="CK6" s="36">
        <f t="shared" si="9"/>
        <v>159.53</v>
      </c>
      <c r="CL6" s="35" t="str">
        <f>IF(CL7="","",IF(CL7="-","【-】","【"&amp;SUBSTITUTE(TEXT(CL7,"#,##0.00"),"-","△")&amp;"】"))</f>
        <v>【137.82】</v>
      </c>
      <c r="CM6" s="36">
        <f>IF(CM7="",NA(),CM7)</f>
        <v>389.2</v>
      </c>
      <c r="CN6" s="36">
        <f t="shared" ref="CN6:CV6" si="10">IF(CN7="",NA(),CN7)</f>
        <v>387.67</v>
      </c>
      <c r="CO6" s="36">
        <f t="shared" si="10"/>
        <v>400.32</v>
      </c>
      <c r="CP6" s="36">
        <f t="shared" si="10"/>
        <v>412.26</v>
      </c>
      <c r="CQ6" s="36">
        <f t="shared" si="10"/>
        <v>408.68</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93.31</v>
      </c>
      <c r="CY6" s="36">
        <f t="shared" ref="CY6:DG6" si="11">IF(CY7="",NA(),CY7)</f>
        <v>94.62</v>
      </c>
      <c r="CZ6" s="36">
        <f t="shared" si="11"/>
        <v>95.16</v>
      </c>
      <c r="DA6" s="36">
        <f t="shared" si="11"/>
        <v>95.53</v>
      </c>
      <c r="DB6" s="36">
        <f t="shared" si="11"/>
        <v>95.98</v>
      </c>
      <c r="DC6" s="36">
        <f t="shared" si="11"/>
        <v>92.87</v>
      </c>
      <c r="DD6" s="36">
        <f t="shared" si="11"/>
        <v>93.01</v>
      </c>
      <c r="DE6" s="36">
        <f t="shared" si="11"/>
        <v>93.12</v>
      </c>
      <c r="DF6" s="36">
        <f t="shared" si="11"/>
        <v>93.38</v>
      </c>
      <c r="DG6" s="36">
        <f t="shared" si="11"/>
        <v>93.5</v>
      </c>
      <c r="DH6" s="35" t="str">
        <f>IF(DH7="","",IF(DH7="-","【-】","【"&amp;SUBSTITUTE(TEXT(DH7,"#,##0.00"),"-","△")&amp;"】"))</f>
        <v>【94.90】</v>
      </c>
      <c r="DI6" s="36">
        <f>IF(DI7="",NA(),DI7)</f>
        <v>3.26</v>
      </c>
      <c r="DJ6" s="36">
        <f t="shared" ref="DJ6:DR6" si="12">IF(DJ7="",NA(),DJ7)</f>
        <v>4.32</v>
      </c>
      <c r="DK6" s="36">
        <f t="shared" si="12"/>
        <v>14.07</v>
      </c>
      <c r="DL6" s="36">
        <f t="shared" si="12"/>
        <v>16.739999999999998</v>
      </c>
      <c r="DM6" s="36">
        <f t="shared" si="12"/>
        <v>19.329999999999998</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0.13</v>
      </c>
      <c r="DU6" s="36">
        <f t="shared" ref="DU6:EC6" si="13">IF(DU7="",NA(),DU7)</f>
        <v>0.18</v>
      </c>
      <c r="DV6" s="36">
        <f t="shared" si="13"/>
        <v>0.2</v>
      </c>
      <c r="DW6" s="36">
        <f t="shared" si="13"/>
        <v>0.22</v>
      </c>
      <c r="DX6" s="36">
        <f t="shared" si="13"/>
        <v>0.28000000000000003</v>
      </c>
      <c r="DY6" s="36">
        <f t="shared" si="13"/>
        <v>2.68</v>
      </c>
      <c r="DZ6" s="36">
        <f t="shared" si="13"/>
        <v>2.82</v>
      </c>
      <c r="EA6" s="36">
        <f t="shared" si="13"/>
        <v>3.05</v>
      </c>
      <c r="EB6" s="36">
        <f t="shared" si="13"/>
        <v>3.4</v>
      </c>
      <c r="EC6" s="36">
        <f t="shared" si="13"/>
        <v>3.84</v>
      </c>
      <c r="ED6" s="35" t="str">
        <f>IF(ED7="","",IF(ED7="-","【-】","【"&amp;SUBSTITUTE(TEXT(ED7,"#,##0.00"),"-","△")&amp;"】"))</f>
        <v>【4.96】</v>
      </c>
      <c r="EE6" s="35">
        <f>IF(EE7="",NA(),EE7)</f>
        <v>0</v>
      </c>
      <c r="EF6" s="35">
        <f t="shared" ref="EF6:EN6" si="14">IF(EF7="",NA(),EF7)</f>
        <v>0</v>
      </c>
      <c r="EG6" s="35">
        <f t="shared" si="14"/>
        <v>0</v>
      </c>
      <c r="EH6" s="35">
        <f t="shared" si="14"/>
        <v>0</v>
      </c>
      <c r="EI6" s="35">
        <f t="shared" si="14"/>
        <v>0</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242055</v>
      </c>
      <c r="D7" s="38">
        <v>46</v>
      </c>
      <c r="E7" s="38">
        <v>17</v>
      </c>
      <c r="F7" s="38">
        <v>1</v>
      </c>
      <c r="G7" s="38">
        <v>0</v>
      </c>
      <c r="H7" s="38" t="s">
        <v>108</v>
      </c>
      <c r="I7" s="38" t="s">
        <v>109</v>
      </c>
      <c r="J7" s="38" t="s">
        <v>110</v>
      </c>
      <c r="K7" s="38" t="s">
        <v>111</v>
      </c>
      <c r="L7" s="38" t="s">
        <v>112</v>
      </c>
      <c r="M7" s="38"/>
      <c r="N7" s="39" t="s">
        <v>113</v>
      </c>
      <c r="O7" s="39">
        <v>62.66</v>
      </c>
      <c r="P7" s="39">
        <v>75.22</v>
      </c>
      <c r="Q7" s="39">
        <v>85.59</v>
      </c>
      <c r="R7" s="39">
        <v>2829</v>
      </c>
      <c r="S7" s="39">
        <v>143080</v>
      </c>
      <c r="T7" s="39">
        <v>136.68</v>
      </c>
      <c r="U7" s="39">
        <v>1046.82</v>
      </c>
      <c r="V7" s="39">
        <v>107521</v>
      </c>
      <c r="W7" s="39">
        <v>23.11</v>
      </c>
      <c r="X7" s="39">
        <v>4652.57</v>
      </c>
      <c r="Y7" s="39">
        <v>97.58</v>
      </c>
      <c r="Z7" s="39">
        <v>99.75</v>
      </c>
      <c r="AA7" s="39">
        <v>102.22</v>
      </c>
      <c r="AB7" s="39">
        <v>104.46</v>
      </c>
      <c r="AC7" s="39">
        <v>105.61</v>
      </c>
      <c r="AD7" s="39">
        <v>104.17</v>
      </c>
      <c r="AE7" s="39">
        <v>105.07</v>
      </c>
      <c r="AF7" s="39">
        <v>108.53</v>
      </c>
      <c r="AG7" s="39">
        <v>108.52</v>
      </c>
      <c r="AH7" s="39">
        <v>109.12</v>
      </c>
      <c r="AI7" s="39">
        <v>108.57</v>
      </c>
      <c r="AJ7" s="39">
        <v>13.79</v>
      </c>
      <c r="AK7" s="39">
        <v>14.05</v>
      </c>
      <c r="AL7" s="39">
        <v>0</v>
      </c>
      <c r="AM7" s="39">
        <v>0</v>
      </c>
      <c r="AN7" s="39">
        <v>0</v>
      </c>
      <c r="AO7" s="39">
        <v>19.97</v>
      </c>
      <c r="AP7" s="39">
        <v>23.32</v>
      </c>
      <c r="AQ7" s="39">
        <v>4.72</v>
      </c>
      <c r="AR7" s="39">
        <v>4.87</v>
      </c>
      <c r="AS7" s="39">
        <v>3.8</v>
      </c>
      <c r="AT7" s="39">
        <v>4.38</v>
      </c>
      <c r="AU7" s="39">
        <v>132.34</v>
      </c>
      <c r="AV7" s="39">
        <v>109.64</v>
      </c>
      <c r="AW7" s="39">
        <v>31</v>
      </c>
      <c r="AX7" s="39">
        <v>28.36</v>
      </c>
      <c r="AY7" s="39">
        <v>32.78</v>
      </c>
      <c r="AZ7" s="39">
        <v>152.78</v>
      </c>
      <c r="BA7" s="39">
        <v>179.3</v>
      </c>
      <c r="BB7" s="39">
        <v>45.99</v>
      </c>
      <c r="BC7" s="39">
        <v>47.32</v>
      </c>
      <c r="BD7" s="39">
        <v>49.96</v>
      </c>
      <c r="BE7" s="39">
        <v>59.95</v>
      </c>
      <c r="BF7" s="39">
        <v>1716.5</v>
      </c>
      <c r="BG7" s="39">
        <v>1511.27</v>
      </c>
      <c r="BH7" s="39">
        <v>1417.16</v>
      </c>
      <c r="BI7" s="39">
        <v>899.09</v>
      </c>
      <c r="BJ7" s="39">
        <v>868.54</v>
      </c>
      <c r="BK7" s="39">
        <v>935.65</v>
      </c>
      <c r="BL7" s="39">
        <v>924.44</v>
      </c>
      <c r="BM7" s="39">
        <v>963.16</v>
      </c>
      <c r="BN7" s="39">
        <v>1017.47</v>
      </c>
      <c r="BO7" s="39">
        <v>970.35</v>
      </c>
      <c r="BP7" s="39">
        <v>728.3</v>
      </c>
      <c r="BQ7" s="39">
        <v>80.180000000000007</v>
      </c>
      <c r="BR7" s="39">
        <v>86.31</v>
      </c>
      <c r="BS7" s="39">
        <v>100.16</v>
      </c>
      <c r="BT7" s="39">
        <v>100</v>
      </c>
      <c r="BU7" s="39">
        <v>100</v>
      </c>
      <c r="BV7" s="39">
        <v>90.14</v>
      </c>
      <c r="BW7" s="39">
        <v>90.24</v>
      </c>
      <c r="BX7" s="39">
        <v>94.82</v>
      </c>
      <c r="BY7" s="39">
        <v>96.37</v>
      </c>
      <c r="BZ7" s="39">
        <v>99.26</v>
      </c>
      <c r="CA7" s="39">
        <v>100.04</v>
      </c>
      <c r="CB7" s="39">
        <v>181.23</v>
      </c>
      <c r="CC7" s="39">
        <v>180.97</v>
      </c>
      <c r="CD7" s="39">
        <v>161.91</v>
      </c>
      <c r="CE7" s="39">
        <v>163.05000000000001</v>
      </c>
      <c r="CF7" s="39">
        <v>163.98</v>
      </c>
      <c r="CG7" s="39">
        <v>169.64</v>
      </c>
      <c r="CH7" s="39">
        <v>170.22</v>
      </c>
      <c r="CI7" s="39">
        <v>162.88</v>
      </c>
      <c r="CJ7" s="39">
        <v>162.65</v>
      </c>
      <c r="CK7" s="39">
        <v>159.53</v>
      </c>
      <c r="CL7" s="39">
        <v>137.82</v>
      </c>
      <c r="CM7" s="39">
        <v>389.2</v>
      </c>
      <c r="CN7" s="39">
        <v>387.67</v>
      </c>
      <c r="CO7" s="39">
        <v>400.32</v>
      </c>
      <c r="CP7" s="39">
        <v>412.26</v>
      </c>
      <c r="CQ7" s="39">
        <v>408.68</v>
      </c>
      <c r="CR7" s="39">
        <v>67.569999999999993</v>
      </c>
      <c r="CS7" s="39">
        <v>67.099999999999994</v>
      </c>
      <c r="CT7" s="39">
        <v>67.95</v>
      </c>
      <c r="CU7" s="39">
        <v>66.63</v>
      </c>
      <c r="CV7" s="39">
        <v>67.040000000000006</v>
      </c>
      <c r="CW7" s="39">
        <v>60.09</v>
      </c>
      <c r="CX7" s="39">
        <v>93.31</v>
      </c>
      <c r="CY7" s="39">
        <v>94.62</v>
      </c>
      <c r="CZ7" s="39">
        <v>95.16</v>
      </c>
      <c r="DA7" s="39">
        <v>95.53</v>
      </c>
      <c r="DB7" s="39">
        <v>95.98</v>
      </c>
      <c r="DC7" s="39">
        <v>92.87</v>
      </c>
      <c r="DD7" s="39">
        <v>93.01</v>
      </c>
      <c r="DE7" s="39">
        <v>93.12</v>
      </c>
      <c r="DF7" s="39">
        <v>93.38</v>
      </c>
      <c r="DG7" s="39">
        <v>93.5</v>
      </c>
      <c r="DH7" s="39">
        <v>94.9</v>
      </c>
      <c r="DI7" s="39">
        <v>3.26</v>
      </c>
      <c r="DJ7" s="39">
        <v>4.32</v>
      </c>
      <c r="DK7" s="39">
        <v>14.07</v>
      </c>
      <c r="DL7" s="39">
        <v>16.739999999999998</v>
      </c>
      <c r="DM7" s="39">
        <v>19.329999999999998</v>
      </c>
      <c r="DN7" s="39">
        <v>16.02</v>
      </c>
      <c r="DO7" s="39">
        <v>16.559999999999999</v>
      </c>
      <c r="DP7" s="39">
        <v>28.35</v>
      </c>
      <c r="DQ7" s="39">
        <v>27.96</v>
      </c>
      <c r="DR7" s="39">
        <v>28.81</v>
      </c>
      <c r="DS7" s="39">
        <v>37.36</v>
      </c>
      <c r="DT7" s="39">
        <v>0.13</v>
      </c>
      <c r="DU7" s="39">
        <v>0.18</v>
      </c>
      <c r="DV7" s="39">
        <v>0.2</v>
      </c>
      <c r="DW7" s="39">
        <v>0.22</v>
      </c>
      <c r="DX7" s="39">
        <v>0.28000000000000003</v>
      </c>
      <c r="DY7" s="39">
        <v>2.68</v>
      </c>
      <c r="DZ7" s="39">
        <v>2.82</v>
      </c>
      <c r="EA7" s="39">
        <v>3.05</v>
      </c>
      <c r="EB7" s="39">
        <v>3.4</v>
      </c>
      <c r="EC7" s="39">
        <v>3.84</v>
      </c>
      <c r="ED7" s="39">
        <v>4.96</v>
      </c>
      <c r="EE7" s="39">
        <v>0</v>
      </c>
      <c r="EF7" s="39">
        <v>0</v>
      </c>
      <c r="EG7" s="39">
        <v>0</v>
      </c>
      <c r="EH7" s="39">
        <v>0</v>
      </c>
      <c r="EI7" s="39">
        <v>0</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桑名市役所</cp:lastModifiedBy>
  <cp:lastPrinted>2018-02-01T08:49:24Z</cp:lastPrinted>
  <dcterms:created xsi:type="dcterms:W3CDTF">2017-12-25T01:51:57Z</dcterms:created>
  <dcterms:modified xsi:type="dcterms:W3CDTF">2018-02-02T04:43:29Z</dcterms:modified>
  <cp:category/>
</cp:coreProperties>
</file>