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<sst xmlns="http://schemas.openxmlformats.org/spreadsheetml/2006/main" count="240" uniqueCount="126">
  <si>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</si>
  <si>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</si>
  <si>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</si>
  <si>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</si>
  <si>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</si>
  <si>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</si>
  <si>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</si>
  <si>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</si>
  <si>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</si>
  <si>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</si>
  <si>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</si>
  <si>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</si>
  <si>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</si>
  <si>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</si>
  <si>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</si>
  <si>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</si>
  <si>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</si>
  <si>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</si>
  <si>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</si>
  <si>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</si>
  <si>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</si>
  <si>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</si>
  <si>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</si>
  <si>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</si>
  <si>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</si>
  <si>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</si>
  <si>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</si>
  <si>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</si>
  <si>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</si>
  <si>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</si>
  <si>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</si>
  <si>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</si>
  <si>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</si>
  <si>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</si>
  <si>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</si>
  <si>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</si>
  <si>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</si>
  <si>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</si>
  <si>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</si>
  <si>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</si>
  <si>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</si>
  <si>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</si>
  <si>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</si>
  <si>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</si>
  <si>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</si>
  <si>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</si>
  <si>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</si>
  <si>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</si>
  <si>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</si>
  <si>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</si>
  <si>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</si>
  <si>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</si>
  <si>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</si>
  <si>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</si>
  <si>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</si>
  <si>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</si>
  <si>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</si>
  <si>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</si>
  <si>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</si>
  <si>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</si>
  <si>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</si>
  <si>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</si>
  <si>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</si>
  <si>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</si>
  <si>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</si>
  <si>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</si>
  <si>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</si>
  <si>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</si>
  <si>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</si>
  <si>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</si>
  <si>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</si>
  <si>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</si>
  <si>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</si>
  <si>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</si>
  <si>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</si>
  <si>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</si>
  <si>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</si>
  <si>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</si>
  <si>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</si>
  <si>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</si>
  <si>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</si>
  <si>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</si>
  <si>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</si>
  <si>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</si>
  <si>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</si>
  <si>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</si>
  <si>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</si>
  <si>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</si>
  <si>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</si>
  <si>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</si>
  <si>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</si>
  <si>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</si>
  <si>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</si>
  <si>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</si>
  <si>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</si>
  <si>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</si>
  <si>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</si>
  <si>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</si>
  <si>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</si>
  <si>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</si>
  <si>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</si>
  <si>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</si>
  <si>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</si>
  <si>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</si>
  <si>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</si>
  <si>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</si>
  <si>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</si>
  <si>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</si>
  <si>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</si>
  <si>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</si>
  <si>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四日市市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</si>
  <si>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</si>
  <si>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</si>
  <si>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</si>
  <si>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</si>
  <si>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</si>
  <si>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</si>
  <si>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</si>
  <si>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</si>
  <si>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</si>
  <si>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</si>
  <si>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</si>
  <si>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③管渠改善率…事業開始はS53年度であり、法定耐用年数を超えた管渠がないため、更新を行っていない。
（※管路の法定耐用年数：50年）</t>
    <phoneticPr fontId="4"/>
  </si>
  <si>
    <t>　「1.経営の健全性・効率性」においては、⑤経費回収率及び⑥汚水処理原価は対前年度比で悪化となったが各指標とも平均値より良い傾向を示している。
　⑧水洗化率は、新たな2地区が供用開始してからおおよそ2年が経過し、下水道接続に切替える家庭が増加したことから、対前年比で良化した。
　今後、処理区域内の人口減少や施設の老朽化により、経営状況がさらに厳しくなることが想定されるため、効率的な事業運営を図り、更なる経費削減に努めるとともに水洗化率100%を目指していく。</t>
    <rPh sb="27" eb="28">
      <t>オヨ</t>
    </rPh>
    <rPh sb="74" eb="77">
      <t>スイセンカ</t>
    </rPh>
    <rPh sb="77" eb="78">
      <t>リツ</t>
    </rPh>
    <rPh sb="80" eb="81">
      <t>アラ</t>
    </rPh>
    <rPh sb="84" eb="86">
      <t>チク</t>
    </rPh>
    <rPh sb="87" eb="89">
      <t>キョウヨウ</t>
    </rPh>
    <rPh sb="89" eb="91">
      <t>カイシ</t>
    </rPh>
    <rPh sb="100" eb="101">
      <t>ネン</t>
    </rPh>
    <rPh sb="102" eb="104">
      <t>ケイカ</t>
    </rPh>
    <rPh sb="106" eb="109">
      <t>ゲスイドウ</t>
    </rPh>
    <rPh sb="109" eb="111">
      <t>セツゾク</t>
    </rPh>
    <rPh sb="112" eb="114">
      <t>キリカ</t>
    </rPh>
    <rPh sb="116" eb="118">
      <t>カテイ</t>
    </rPh>
    <rPh sb="119" eb="121">
      <t>ゾウカ</t>
    </rPh>
    <rPh sb="128" eb="129">
      <t>タイ</t>
    </rPh>
    <rPh sb="129" eb="132">
      <t>ゼンネンヒ</t>
    </rPh>
    <rPh sb="133" eb="135">
      <t>リョウカ</t>
    </rPh>
    <phoneticPr fontId="4"/>
  </si>
  <si>
    <t>　①収益的収支比率…地方債元金償還に伴う一般会計からの繰入金は資本的収入で受けているため100%を下回っており、対前年度比0.14P低くなっている。今後も経費の削減に努める必要がある。
　④企業債残高対事業規模比率…地方債の元金償還は一般会計からの繰入金で賄っているためゼロとなっている。
　⑤経費回収率…平均値より6.05P高い数値となっているが、維持管理費の増加に伴い前年度比5.65P減少したため、経費の削減に努める必要がある。
　⑥汚水処理原価…平均値より30.06P下回っているが維持管理費の増加に伴い年々増加傾向にあり、経費の削減に努める必要がある。
　⑦施設利用率…一般的には高い数値が望まれており、対前年度比4.12P改善し平均値よりは7.64P高い状態である。更新時に適正規模になるよう検討する。
　⑧水洗化率…対前年度比2.61Pの増加となり、平均値より5.5P高い数値となっている。さらなる水洗化率の向上に向けて積極的に取り組んでいく。</t>
    <rPh sb="56" eb="57">
      <t>タイ</t>
    </rPh>
    <rPh sb="66" eb="67">
      <t>ヒク</t>
    </rPh>
    <rPh sb="376" eb="378">
      <t>ゾウカ</t>
    </rPh>
    <rPh sb="417" eb="420">
      <t>セッキョクテキ</t>
    </rPh>
    <rPh sb="421" eb="422">
      <t>ト</t>
    </rPh>
    <rPh sb="423" eb="424">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</si>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</sst>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94080"/>
        <c:axId val="839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3294080"/>
        <c:axId val="83963904"/>
      </c:lineChart>
      <c:dateAx>
        <c:axId val="83294080"/>
        <c:scaling>
          <c:orientation val="minMax"/>
        </c:scaling>
        <c:delete val="1"/>
        <c:axPos val="b"/>
        <c:numFmt formatCode="ge" sourceLinked="1"/>
        <c:majorTickMark val="none"/>
        <c:minorTickMark val="none"/>
        <c:tickLblPos val="none"/>
        <c:crossAx val="83963904"/>
        <c:crosses val="autoZero"/>
        <c:auto val="1"/>
        <c:lblOffset val="100"/>
        <c:baseTimeUnit val="years"/>
      </c:dateAx>
      <c:valAx>
        <c:axId val="83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69.150000000000006</c:v>
                </c:pt>
                <c:pt idx="1">
                  <c:v>65.599999999999994</c:v>
                </c:pt>
                <c:pt idx="2">
                  <c:v>60.65</c:v>
                </c:pt>
                <c:pt idx="3">
                  <c:v>64.17</c:v>
                </c:pt>
                <c:pt idx="4">
                  <c:v>68.290000000000006</c:v>
                </c:pt>
              </c:numCache>
            </c:numRef>
          </c:val>
        </c:ser>
        <c:dLbls>
          <c:showLegendKey val="0"/>
          <c:showVal val="0"/>
          <c:showCatName val="0"/>
          <c:showSerName val="0"/>
          <c:showPercent val="0"/>
          <c:showBubbleSize val="0"/>
        </c:dLbls>
        <c:gapWidth val="150"/>
        <c:axId val="84609280"/>
        <c:axId val="84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4609280"/>
        <c:axId val="84619648"/>
      </c:lineChart>
      <c:dateAx>
        <c:axId val="84609280"/>
        <c:scaling>
          <c:orientation val="minMax"/>
        </c:scaling>
        <c:delete val="1"/>
        <c:axPos val="b"/>
        <c:numFmt formatCode="ge" sourceLinked="1"/>
        <c:majorTickMark val="none"/>
        <c:minorTickMark val="none"/>
        <c:tickLblPos val="none"/>
        <c:crossAx val="84619648"/>
        <c:crosses val="autoZero"/>
        <c:auto val="1"/>
        <c:lblOffset val="100"/>
        <c:baseTimeUnit val="years"/>
      </c:dateAx>
      <c:valAx>
        <c:axId val="84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92.65</c:v>
                </c:pt>
                <c:pt idx="1">
                  <c:v>93.12</c:v>
                </c:pt>
                <c:pt idx="2">
                  <c:v>93.13</c:v>
                </c:pt>
                <c:pt idx="3">
                  <c:v>87.47</c:v>
                </c:pt>
                <c:pt idx="4">
                  <c:v>90.08</c:v>
                </c:pt>
              </c:numCache>
            </c:numRef>
          </c:val>
        </c:ser>
        <c:dLbls>
          <c:showLegendKey val="0"/>
          <c:showVal val="0"/>
          <c:showCatName val="0"/>
          <c:showSerName val="0"/>
          <c:showPercent val="0"/>
          <c:showBubbleSize val="0"/>
        </c:dLbls>
        <c:gapWidth val="150"/>
        <c:axId val="84662144"/>
        <c:axId val="85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4662144"/>
        <c:axId val="85721088"/>
      </c:lineChart>
      <c:dateAx>
        <c:axId val="84662144"/>
        <c:scaling>
          <c:orientation val="minMax"/>
        </c:scaling>
        <c:delete val="1"/>
        <c:axPos val="b"/>
        <c:numFmt formatCode="ge" sourceLinked="1"/>
        <c:majorTickMark val="none"/>
        <c:minorTickMark val="none"/>
        <c:tickLblPos val="none"/>
        <c:crossAx val="85721088"/>
        <c:crosses val="autoZero"/>
        <c:auto val="1"/>
        <c:lblOffset val="100"/>
        <c:baseTimeUnit val="years"/>
      </c:dateAx>
      <c:valAx>
        <c:axId val="85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68.260000000000005</c:v>
                </c:pt>
                <c:pt idx="1">
                  <c:v>74.260000000000005</c:v>
                </c:pt>
                <c:pt idx="2">
                  <c:v>59.46</c:v>
                </c:pt>
                <c:pt idx="3">
                  <c:v>71.91</c:v>
                </c:pt>
                <c:pt idx="4">
                  <c:v>71.77</c:v>
                </c:pt>
              </c:numCache>
            </c:numRef>
          </c:val>
        </c:ser>
        <c:dLbls>
          <c:showLegendKey val="0"/>
          <c:showVal val="0"/>
          <c:showCatName val="0"/>
          <c:showSerName val="0"/>
          <c:showPercent val="0"/>
          <c:showBubbleSize val="0"/>
        </c:dLbls>
        <c:gapWidth val="150"/>
        <c:axId val="83994112"/>
        <c:axId val="839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94112"/>
        <c:axId val="83996032"/>
      </c:lineChart>
      <c:dateAx>
        <c:axId val="83994112"/>
        <c:scaling>
          <c:orientation val="minMax"/>
        </c:scaling>
        <c:delete val="1"/>
        <c:axPos val="b"/>
        <c:numFmt formatCode="ge" sourceLinked="1"/>
        <c:majorTickMark val="none"/>
        <c:minorTickMark val="none"/>
        <c:tickLblPos val="none"/>
        <c:crossAx val="83996032"/>
        <c:crosses val="autoZero"/>
        <c:auto val="1"/>
        <c:lblOffset val="100"/>
        <c:baseTimeUnit val="years"/>
      </c:dateAx>
      <c:valAx>
        <c:axId val="839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65760"/>
        <c:axId val="84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65760"/>
        <c:axId val="84167680"/>
      </c:lineChart>
      <c:dateAx>
        <c:axId val="84165760"/>
        <c:scaling>
          <c:orientation val="minMax"/>
        </c:scaling>
        <c:delete val="1"/>
        <c:axPos val="b"/>
        <c:numFmt formatCode="ge" sourceLinked="1"/>
        <c:majorTickMark val="none"/>
        <c:minorTickMark val="none"/>
        <c:tickLblPos val="none"/>
        <c:crossAx val="84167680"/>
        <c:crosses val="autoZero"/>
        <c:auto val="1"/>
        <c:lblOffset val="100"/>
        <c:baseTimeUnit val="years"/>
      </c:dateAx>
      <c:valAx>
        <c:axId val="84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06336"/>
        <c:axId val="842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06336"/>
        <c:axId val="84208256"/>
      </c:lineChart>
      <c:dateAx>
        <c:axId val="84206336"/>
        <c:scaling>
          <c:orientation val="minMax"/>
        </c:scaling>
        <c:delete val="1"/>
        <c:axPos val="b"/>
        <c:numFmt formatCode="ge" sourceLinked="1"/>
        <c:majorTickMark val="none"/>
        <c:minorTickMark val="none"/>
        <c:tickLblPos val="none"/>
        <c:crossAx val="84208256"/>
        <c:crosses val="autoZero"/>
        <c:auto val="1"/>
        <c:lblOffset val="100"/>
        <c:baseTimeUnit val="years"/>
      </c:dateAx>
      <c:valAx>
        <c:axId val="84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8464"/>
        <c:axId val="843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8464"/>
        <c:axId val="84328832"/>
      </c:lineChart>
      <c:dateAx>
        <c:axId val="84318464"/>
        <c:scaling>
          <c:orientation val="minMax"/>
        </c:scaling>
        <c:delete val="1"/>
        <c:axPos val="b"/>
        <c:numFmt formatCode="ge" sourceLinked="1"/>
        <c:majorTickMark val="none"/>
        <c:minorTickMark val="none"/>
        <c:tickLblPos val="none"/>
        <c:crossAx val="84328832"/>
        <c:crosses val="autoZero"/>
        <c:auto val="1"/>
        <c:lblOffset val="100"/>
        <c:baseTimeUnit val="years"/>
      </c:dateAx>
      <c:valAx>
        <c:axId val="843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55328"/>
        <c:axId val="843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55328"/>
        <c:axId val="84357504"/>
      </c:lineChart>
      <c:dateAx>
        <c:axId val="84355328"/>
        <c:scaling>
          <c:orientation val="minMax"/>
        </c:scaling>
        <c:delete val="1"/>
        <c:axPos val="b"/>
        <c:numFmt formatCode="ge" sourceLinked="1"/>
        <c:majorTickMark val="none"/>
        <c:minorTickMark val="none"/>
        <c:tickLblPos val="none"/>
        <c:crossAx val="84357504"/>
        <c:crosses val="autoZero"/>
        <c:auto val="1"/>
        <c:lblOffset val="100"/>
        <c:baseTimeUnit val="years"/>
      </c:dateAx>
      <c:valAx>
        <c:axId val="84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387712"/>
        <c:axId val="844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4387712"/>
        <c:axId val="84402176"/>
      </c:lineChart>
      <c:dateAx>
        <c:axId val="84387712"/>
        <c:scaling>
          <c:orientation val="minMax"/>
        </c:scaling>
        <c:delete val="1"/>
        <c:axPos val="b"/>
        <c:numFmt formatCode="ge" sourceLinked="1"/>
        <c:majorTickMark val="none"/>
        <c:minorTickMark val="none"/>
        <c:tickLblPos val="none"/>
        <c:crossAx val="84402176"/>
        <c:crosses val="autoZero"/>
        <c:auto val="1"/>
        <c:lblOffset val="100"/>
        <c:baseTimeUnit val="years"/>
      </c:dateAx>
      <c:valAx>
        <c:axId val="844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76.400000000000006</c:v>
                </c:pt>
                <c:pt idx="1">
                  <c:v>82.23</c:v>
                </c:pt>
                <c:pt idx="2">
                  <c:v>74.09</c:v>
                </c:pt>
                <c:pt idx="3">
                  <c:v>67.02</c:v>
                </c:pt>
                <c:pt idx="4">
                  <c:v>61.37</c:v>
                </c:pt>
              </c:numCache>
            </c:numRef>
          </c:val>
        </c:ser>
        <c:dLbls>
          <c:showLegendKey val="0"/>
          <c:showVal val="0"/>
          <c:showCatName val="0"/>
          <c:showSerName val="0"/>
          <c:showPercent val="0"/>
          <c:showBubbleSize val="0"/>
        </c:dLbls>
        <c:gapWidth val="150"/>
        <c:axId val="84497920"/>
        <c:axId val="844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4497920"/>
        <c:axId val="84499840"/>
      </c:lineChart>
      <c:dateAx>
        <c:axId val="84497920"/>
        <c:scaling>
          <c:orientation val="minMax"/>
        </c:scaling>
        <c:delete val="1"/>
        <c:axPos val="b"/>
        <c:numFmt formatCode="ge" sourceLinked="1"/>
        <c:majorTickMark val="none"/>
        <c:minorTickMark val="none"/>
        <c:tickLblPos val="none"/>
        <c:crossAx val="84499840"/>
        <c:crosses val="autoZero"/>
        <c:auto val="1"/>
        <c:lblOffset val="100"/>
        <c:baseTimeUnit val="years"/>
      </c:dateAx>
      <c:valAx>
        <c:axId val="844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187.42</c:v>
                </c:pt>
                <c:pt idx="1">
                  <c:v>202.23</c:v>
                </c:pt>
                <c:pt idx="2">
                  <c:v>227.44</c:v>
                </c:pt>
                <c:pt idx="3">
                  <c:v>233.13</c:v>
                </c:pt>
                <c:pt idx="4">
                  <c:v>253.11</c:v>
                </c:pt>
              </c:numCache>
            </c:numRef>
          </c:val>
        </c:ser>
        <c:dLbls>
          <c:showLegendKey val="0"/>
          <c:showVal val="0"/>
          <c:showCatName val="0"/>
          <c:showSerName val="0"/>
          <c:showPercent val="0"/>
          <c:showBubbleSize val="0"/>
        </c:dLbls>
        <c:gapWidth val="150"/>
        <c:axId val="84511360"/>
        <c:axId val="845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4511360"/>
        <c:axId val="84529920"/>
      </c:lineChart>
      <c:dateAx>
        <c:axId val="84511360"/>
        <c:scaling>
          <c:orientation val="minMax"/>
        </c:scaling>
        <c:delete val="1"/>
        <c:axPos val="b"/>
        <c:numFmt formatCode="ge" sourceLinked="1"/>
        <c:majorTickMark val="none"/>
        <c:minorTickMark val="none"/>
        <c:tickLblPos val="none"/>
        <c:crossAx val="84529920"/>
        <c:crosses val="autoZero"/>
        <c:auto val="1"/>
        <c:lblOffset val="100"/>
        <c:baseTimeUnit val="years"/>
      </c:dateAx>
      <c:valAx>
        <c:axId val="845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四日市市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312211</v>
      </c>
      <c r="AM8" s="50"/>
      <c r="AN8" s="50"/>
      <c r="AO8" s="50"/>
      <c r="AP8" s="50"/>
      <c r="AQ8" s="50"/>
      <c r="AR8" s="50"/>
      <c r="AS8" s="50"/>
      <c r="AT8" s="45">
        <f>データ!T6</f>
        <v>206.44</v>
      </c>
      <c r="AU8" s="45"/>
      <c r="AV8" s="45"/>
      <c r="AW8" s="45"/>
      <c r="AX8" s="45"/>
      <c r="AY8" s="45"/>
      <c r="AZ8" s="45"/>
      <c r="BA8" s="45"/>
      <c r="BB8" s="45">
        <f>データ!U6</f>
        <v>1512.36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2.15</v>
      </c>
      <c r="Q10" s="45"/>
      <c r="R10" s="45"/>
      <c r="S10" s="45"/>
      <c r="T10" s="45"/>
      <c r="U10" s="45"/>
      <c r="V10" s="45"/>
      <c r="W10" s="45">
        <f>データ!Q6</f>
        <v>90.91</v>
      </c>
      <c r="X10" s="45"/>
      <c r="Y10" s="45"/>
      <c r="Z10" s="45"/>
      <c r="AA10" s="45"/>
      <c r="AB10" s="45"/>
      <c r="AC10" s="45"/>
      <c r="AD10" s="50">
        <f>データ!R6</f>
        <v>3780</v>
      </c>
      <c r="AE10" s="50"/>
      <c r="AF10" s="50"/>
      <c r="AG10" s="50"/>
      <c r="AH10" s="50"/>
      <c r="AI10" s="50"/>
      <c r="AJ10" s="50"/>
      <c r="AK10" s="2"/>
      <c r="AL10" s="50">
        <f>データ!V6</f>
        <v>6715</v>
      </c>
      <c r="AM10" s="50"/>
      <c r="AN10" s="50"/>
      <c r="AO10" s="50"/>
      <c r="AP10" s="50"/>
      <c r="AQ10" s="50"/>
      <c r="AR10" s="50"/>
      <c r="AS10" s="50"/>
      <c r="AT10" s="45">
        <f>データ!W6</f>
        <v>3.02</v>
      </c>
      <c r="AU10" s="45"/>
      <c r="AV10" s="45"/>
      <c r="AW10" s="45"/>
      <c r="AX10" s="45"/>
      <c r="AY10" s="45"/>
      <c r="AZ10" s="45"/>
      <c r="BA10" s="45"/>
      <c r="BB10" s="45">
        <f>データ!X6</f>
        <v>2223.5100000000002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242021</v>
      </c>
      <c r="D6" s="33">
        <f t="shared" si="3"/>
        <v>47</v>
      </c>
      <c r="E6" s="33">
        <f t="shared" si="3"/>
        <v>17</v>
      </c>
      <c r="F6" s="33">
        <f t="shared" si="3"/>
        <v>5</v>
      </c>
      <c r="G6" s="33">
        <f t="shared" si="3"/>
        <v>0</v>
      </c>
      <c r="H6" s="33" t="str">
        <f t="shared" si="3"/>
        <v>三重県　四日市市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2.15</v>
      </c>
      <c r="Q6" s="34">
        <f t="shared" si="3"/>
        <v>90.91</v>
      </c>
      <c r="R6" s="34">
        <f t="shared" si="3"/>
        <v>3780</v>
      </c>
      <c r="S6" s="34">
        <f t="shared" si="3"/>
        <v>312211</v>
      </c>
      <c r="T6" s="34">
        <f t="shared" si="3"/>
        <v>206.44</v>
      </c>
      <c r="U6" s="34">
        <f t="shared" si="3"/>
        <v>1512.36</v>
      </c>
      <c r="V6" s="34">
        <f t="shared" si="3"/>
        <v>6715</v>
      </c>
      <c r="W6" s="34">
        <f t="shared" si="3"/>
        <v>3.02</v>
      </c>
      <c r="X6" s="34">
        <f t="shared" si="3"/>
        <v>2223.5100000000002</v>
      </c>
      <c r="Y6" s="35">
        <f>IF(Y7="",NA(),Y7)</f>
        <v>68.260000000000005</v>
      </c>
      <c r="Z6" s="35">
        <f t="shared" ref="Z6:AH6" si="4">IF(Z7="",NA(),Z7)</f>
        <v>74.260000000000005</v>
      </c>
      <c r="AA6" s="35">
        <f t="shared" si="4"/>
        <v>59.46</v>
      </c>
      <c r="AB6" s="35">
        <f t="shared" si="4"/>
        <v>71.91</v>
      </c>
      <c r="AC6" s="35">
        <f t="shared" si="4"/>
        <v>71.77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76.400000000000006</v>
      </c>
      <c r="BR6" s="35">
        <f t="shared" ref="BR6:BZ6" si="8">IF(BR7="",NA(),BR7)</f>
        <v>82.23</v>
      </c>
      <c r="BS6" s="35">
        <f t="shared" si="8"/>
        <v>74.09</v>
      </c>
      <c r="BT6" s="35">
        <f t="shared" si="8"/>
        <v>67.02</v>
      </c>
      <c r="BU6" s="35">
        <f t="shared" si="8"/>
        <v>61.37</v>
      </c>
      <c r="BV6" s="35">
        <f t="shared" si="8"/>
        <v>51.03</v>
      </c>
      <c r="BW6" s="35">
        <f t="shared" si="8"/>
        <v>50.9</v>
      </c>
      <c r="BX6" s="35">
        <f t="shared" si="8"/>
        <v>50.82</v>
      </c>
      <c r="BY6" s="35">
        <f t="shared" si="8"/>
        <v>52.19</v>
      </c>
      <c r="BZ6" s="35">
        <f t="shared" si="8"/>
        <v>55.32</v>
      </c>
      <c r="CA6" s="34" t="str">
        <f>IF(CA7="","",IF(CA7="-","【-】","【"&amp;SUBSTITUTE(TEXT(CA7,"#,##0.00"),"-","△")&amp;"】"))</f>
        <v>【55.73】</v>
      </c>
      <c r="CB6" s="35">
        <f>IF(CB7="",NA(),CB7)</f>
        <v>187.42</v>
      </c>
      <c r="CC6" s="35">
        <f t="shared" ref="CC6:CK6" si="9">IF(CC7="",NA(),CC7)</f>
        <v>202.23</v>
      </c>
      <c r="CD6" s="35">
        <f t="shared" si="9"/>
        <v>227.44</v>
      </c>
      <c r="CE6" s="35">
        <f t="shared" si="9"/>
        <v>233.13</v>
      </c>
      <c r="CF6" s="35">
        <f t="shared" si="9"/>
        <v>253.11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69.150000000000006</v>
      </c>
      <c r="CN6" s="35">
        <f t="shared" ref="CN6:CV6" si="10">IF(CN7="",NA(),CN7)</f>
        <v>65.599999999999994</v>
      </c>
      <c r="CO6" s="35">
        <f t="shared" si="10"/>
        <v>60.65</v>
      </c>
      <c r="CP6" s="35">
        <f t="shared" si="10"/>
        <v>64.17</v>
      </c>
      <c r="CQ6" s="35">
        <f t="shared" si="10"/>
        <v>68.290000000000006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92.65</v>
      </c>
      <c r="CY6" s="35">
        <f t="shared" ref="CY6:DG6" si="11">IF(CY7="",NA(),CY7)</f>
        <v>93.12</v>
      </c>
      <c r="CZ6" s="35">
        <f t="shared" si="11"/>
        <v>93.13</v>
      </c>
      <c r="DA6" s="35">
        <f t="shared" si="11"/>
        <v>87.47</v>
      </c>
      <c r="DB6" s="35">
        <f t="shared" si="11"/>
        <v>90.08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242021</v>
      </c>
      <c r="D7" s="37">
        <v>47</v>
      </c>
      <c r="E7" s="37">
        <v>17</v>
      </c>
      <c r="F7" s="37">
        <v>5</v>
      </c>
      <c r="G7" s="37">
        <v>0</v>
      </c>
      <c r="H7" s="37" t="s">
        <v>110</v>
      </c>
      <c r="I7" s="37" t="s">
        <v>111</v>
      </c>
      <c r="J7" s="37" t="s">
        <v>112</v>
      </c>
      <c r="K7" s="37" t="s">
        <v>113</v>
      </c>
      <c r="L7" s="37" t="s">
        <v>114</v>
      </c>
      <c r="M7" s="37"/>
      <c r="N7" s="38" t="s">
        <v>115</v>
      </c>
      <c r="O7" s="38" t="s">
        <v>116</v>
      </c>
      <c r="P7" s="38">
        <v>2.15</v>
      </c>
      <c r="Q7" s="38">
        <v>90.91</v>
      </c>
      <c r="R7" s="38">
        <v>3780</v>
      </c>
      <c r="S7" s="38">
        <v>312211</v>
      </c>
      <c r="T7" s="38">
        <v>206.44</v>
      </c>
      <c r="U7" s="38">
        <v>1512.36</v>
      </c>
      <c r="V7" s="38">
        <v>6715</v>
      </c>
      <c r="W7" s="38">
        <v>3.02</v>
      </c>
      <c r="X7" s="38">
        <v>2223.5100000000002</v>
      </c>
      <c r="Y7" s="38">
        <v>68.260000000000005</v>
      </c>
      <c r="Z7" s="38">
        <v>74.260000000000005</v>
      </c>
      <c r="AA7" s="38">
        <v>59.46</v>
      </c>
      <c r="AB7" s="38">
        <v>71.91</v>
      </c>
      <c r="AC7" s="38">
        <v>71.77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76.400000000000006</v>
      </c>
      <c r="BR7" s="38">
        <v>82.23</v>
      </c>
      <c r="BS7" s="38">
        <v>74.09</v>
      </c>
      <c r="BT7" s="38">
        <v>67.02</v>
      </c>
      <c r="BU7" s="38">
        <v>61.37</v>
      </c>
      <c r="BV7" s="38">
        <v>51.03</v>
      </c>
      <c r="BW7" s="38">
        <v>50.9</v>
      </c>
      <c r="BX7" s="38">
        <v>50.82</v>
      </c>
      <c r="BY7" s="38">
        <v>52.19</v>
      </c>
      <c r="BZ7" s="38">
        <v>55.32</v>
      </c>
      <c r="CA7" s="38">
        <v>55.73</v>
      </c>
      <c r="CB7" s="38">
        <v>187.42</v>
      </c>
      <c r="CC7" s="38">
        <v>202.23</v>
      </c>
      <c r="CD7" s="38">
        <v>227.44</v>
      </c>
      <c r="CE7" s="38">
        <v>233.13</v>
      </c>
      <c r="CF7" s="38">
        <v>253.11</v>
      </c>
      <c r="CG7" s="38">
        <v>289.60000000000002</v>
      </c>
      <c r="CH7" s="38">
        <v>293.27</v>
      </c>
      <c r="CI7" s="38">
        <v>300.52</v>
      </c>
      <c r="CJ7" s="38">
        <v>296.14</v>
      </c>
      <c r="CK7" s="38">
        <v>283.17</v>
      </c>
      <c r="CL7" s="38">
        <v>276.77999999999997</v>
      </c>
      <c r="CM7" s="38">
        <v>69.150000000000006</v>
      </c>
      <c r="CN7" s="38">
        <v>65.599999999999994</v>
      </c>
      <c r="CO7" s="38">
        <v>60.65</v>
      </c>
      <c r="CP7" s="38">
        <v>64.17</v>
      </c>
      <c r="CQ7" s="38">
        <v>68.290000000000006</v>
      </c>
      <c r="CR7" s="38">
        <v>54.74</v>
      </c>
      <c r="CS7" s="38">
        <v>53.78</v>
      </c>
      <c r="CT7" s="38">
        <v>53.24</v>
      </c>
      <c r="CU7" s="38">
        <v>52.31</v>
      </c>
      <c r="CV7" s="38">
        <v>60.65</v>
      </c>
      <c r="CW7" s="38">
        <v>59.15</v>
      </c>
      <c r="CX7" s="38">
        <v>92.65</v>
      </c>
      <c r="CY7" s="38">
        <v>93.12</v>
      </c>
      <c r="CZ7" s="38">
        <v>93.13</v>
      </c>
      <c r="DA7" s="38">
        <v>87.47</v>
      </c>
      <c r="DB7" s="38">
        <v>90.08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2018-02-13T07:10:27Z</cp:lastPrinted>
  <dcterms:created xsi:type="dcterms:W3CDTF">2017-12-25T02:30:16Z</dcterms:created>
  <dcterms:modified xsi:type="dcterms:W3CDTF">2018-02-19T06:32:59Z</dcterms:modified>
  <cp:category/>
</cp:coreProperties>
</file>