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W10" i="4"/>
  <c r="P10" i="4"/>
  <c r="BB8" i="4"/>
  <c r="AT8" i="4"/>
  <c r="W8" i="4"/>
  <c r="P8" i="4"/>
  <c r="B8" i="4"/>
  <c r="B6"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<sst xmlns="http://schemas.openxmlformats.org/spreadsheetml/2006/main" count="237" uniqueCount="123">
  <si>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</si>
  <si>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</si>
  <si>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</si>
  <si>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</si>
  <si>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</si>
  <si>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</si>
  <si>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</si>
  <si>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</si>
  <si>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</si>
  <si>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</si>
  <si>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</si>
  <si>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</si>
  <si>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</si>
  <si>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</si>
  <si>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</si>
  <si>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</si>
  <si>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</si>
  <si>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</si>
  <si>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</si>
  <si>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</si>
  <si>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</si>
  <si>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</si>
  <si>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</si>
  <si>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</si>
  <si>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</si>
  <si>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</si>
  <si>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</si>
  <si>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</si>
  <si>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</si>
  <si>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</si>
  <si>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</si>
  <si>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</si>
  <si>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</si>
  <si>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</si>
  <si>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</si>
  <si>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</si>
  <si>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</si>
  <si>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</si>
  <si>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</si>
  <si>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</si>
  <si>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</si>
  <si>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</si>
  <si>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</si>
  <si>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</si>
  <si>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</si>
  <si>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</si>
  <si>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</si>
  <si>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</si>
  <si>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</si>
  <si>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</si>
  <si>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</si>
  <si>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</si>
  <si>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</si>
  <si>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</si>
  <si>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</si>
  <si>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</si>
  <si>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</si>
  <si>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</si>
  <si>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</si>
  <si>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</si>
  <si>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</si>
  <si>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</si>
  <si>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</si>
  <si>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</si>
  <si>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</si>
  <si>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</si>
  <si>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</si>
  <si>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</si>
  <si>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</si>
  <si>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</si>
  <si>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</si>
  <si>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</si>
  <si>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</si>
  <si>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</si>
  <si>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</si>
  <si>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</si>
  <si>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</si>
  <si>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</si>
  <si>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</si>
  <si>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</si>
  <si>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</si>
  <si>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</si>
  <si>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</si>
  <si>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</si>
  <si>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</si>
  <si>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</si>
  <si>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</si>
  <si>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</si>
  <si>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</si>
  <si>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</si>
  <si>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</si>
  <si>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</si>
  <si>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</si>
  <si>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</si>
  <si>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</si>
  <si>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</si>
  <si>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</si>
  <si>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</si>
  <si>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</si>
  <si>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</si>
  <si>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</si>
  <si>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</si>
  <si>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</si>
  <si>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</si>
  <si>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</si>
  <si>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</si>
  <si>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</si>
  <si>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</si>
  <si>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四日市市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</si>
  <si>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</si>
  <si>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</si>
  <si>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</si>
  <si>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</si>
  <si>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</si>
  <si>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</si>
  <si>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</si>
  <si>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</si>
  <si>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</si>
  <si>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</si>
  <si>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</si>
  <si>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①有形固定資産減価償却率…事業開始が平成5年であるため、平均値より低くなっている。
　②管渠老朽化率…事業開始が平成5年であるため、ゼロとなっている。
　③管渠改善率…法定耐用年数を超えた管渠がないことから、更新を行っていない。
（※管路の法定耐用年数：50年）</t>
    <phoneticPr fontId="4"/>
  </si>
  <si>
    <t>　「1.経営の健全性・効率性」における④企業債残高対事業規模比率、⑤経費回収率及び⑧水洗化率が前年度よりも改善した。
　汚水処理経費の一部について、国の基準に基づき一般会計からの繰入（税金）を受けており、引き続き下水道使用料のあり方を検討し健全経営に努めていく。</t>
    <rPh sb="20" eb="22">
      <t>キギョウ</t>
    </rPh>
    <rPh sb="22" eb="23">
      <t>サイ</t>
    </rPh>
    <rPh sb="23" eb="25">
      <t>ザンダカ</t>
    </rPh>
    <rPh sb="25" eb="26">
      <t>タイ</t>
    </rPh>
    <rPh sb="26" eb="28">
      <t>ジギョウ</t>
    </rPh>
    <rPh sb="28" eb="30">
      <t>キボ</t>
    </rPh>
    <rPh sb="30" eb="32">
      <t>ヒリツ</t>
    </rPh>
    <rPh sb="39" eb="40">
      <t>オヨ</t>
    </rPh>
    <rPh sb="42" eb="45">
      <t>スイセンカ</t>
    </rPh>
    <rPh sb="45" eb="46">
      <t>リツ</t>
    </rPh>
    <phoneticPr fontId="4"/>
  </si>
  <si>
    <t>①経常収支比率…平均値より0.85P低い状況であるが、公共下水道事業と合わせて経営を行っているため収支100%である。
　③流動比率…流動資産については公共下水道事業に含めているため、ゼロとなっている。
　④企業債残高対事業規模比率…水洗化率が平均値より低いことに伴い営業収益が少なくなるため、平均値より高くなっている。水洗化率の向上を図り収益を確保する必要がある。
　⑤経費回収率…下水道使用料の増加により、対前年度比0.25P増加し、平均値より30.13P高い状況にある。
　⑥汚水処理原価…公共下水道と同一の処理場で処理しており処理場への設備投資がない分、平均値に比べ低くなっているが、対前年度比7.44P高くなっているため経費の削減に努める必要がある。
　⑦施設利用率…一般的には高い数値が望まれているが、公共下水道と同一の処理場で処理しているため、処理能力が大きい分、平均値より低くなっている。
　⑧水洗化率…対前年度比2.88P増加したが、平均値より14.39P低い数値となっているため、水洗化率の向上に向けて積極的に取り組んでいく。</t>
    <rPh sb="420" eb="422">
      <t>ゾウカ</t>
    </rPh>
    <rPh sb="461" eb="464">
      <t>セッキョクテキ</t>
    </rPh>
    <rPh sb="465" eb="466">
      <t>ト</t>
    </rPh>
    <rPh sb="467" eb="468">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</si>
</sst>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top" wrapText="1"/>
      <protection locked="0"/>
    </xf>
    <xf numFmtId="0" fontId="5" fillId="0" borderId="7" xfId="1" applyFont="1" applyFill="1" applyBorder="1" applyAlignment="1" applyProtection="1">
      <alignment horizontal="left" vertical="top" wrapText="1"/>
      <protection locked="0"/>
    </xf>
    <xf numFmtId="0" fontId="5" fillId="0" borderId="8" xfId="1" applyFont="1" applyFill="1" applyBorder="1" applyAlignment="1" applyProtection="1">
      <alignment horizontal="left" vertical="top" wrapText="1"/>
      <protection locked="0"/>
    </xf>
    <xf numFmtId="0" fontId="5" fillId="0" borderId="1" xfId="1" applyFont="1" applyFill="1" applyBorder="1" applyAlignment="1" applyProtection="1">
      <alignment horizontal="left" vertical="top" wrapText="1"/>
      <protection locked="0"/>
    </xf>
    <xf numFmtId="0" fontId="5" fillId="0" borderId="9" xfId="1" applyFont="1" applyFill="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536384"/>
        <c:axId val="1515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51536384"/>
        <c:axId val="151538304"/>
      </c:lineChart>
      <c:dateAx>
        <c:axId val="151536384"/>
        <c:scaling>
          <c:orientation val="minMax"/>
        </c:scaling>
        <c:delete val="1"/>
        <c:axPos val="b"/>
        <c:numFmt formatCode="ge" sourceLinked="1"/>
        <c:majorTickMark val="none"/>
        <c:minorTickMark val="none"/>
        <c:tickLblPos val="none"/>
        <c:crossAx val="151538304"/>
        <c:crosses val="autoZero"/>
        <c:auto val="1"/>
        <c:lblOffset val="100"/>
        <c:baseTimeUnit val="years"/>
      </c:dateAx>
      <c:valAx>
        <c:axId val="1515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4.6900000000000004</c:v>
                </c:pt>
                <c:pt idx="1">
                  <c:v>4.6900000000000004</c:v>
                </c:pt>
                <c:pt idx="2">
                  <c:v>4.6900000000000004</c:v>
                </c:pt>
                <c:pt idx="3">
                  <c:v>4.6900000000000004</c:v>
                </c:pt>
                <c:pt idx="4">
                  <c:v>4.33</c:v>
                </c:pt>
              </c:numCache>
            </c:numRef>
          </c:val>
        </c:ser>
        <c:dLbls>
          <c:showLegendKey val="0"/>
          <c:showVal val="0"/>
          <c:showCatName val="0"/>
          <c:showSerName val="0"/>
          <c:showPercent val="0"/>
          <c:showBubbleSize val="0"/>
        </c:dLbls>
        <c:gapWidth val="150"/>
        <c:axId val="201338240"/>
        <c:axId val="2013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01338240"/>
        <c:axId val="201348608"/>
      </c:lineChart>
      <c:dateAx>
        <c:axId val="201338240"/>
        <c:scaling>
          <c:orientation val="minMax"/>
        </c:scaling>
        <c:delete val="1"/>
        <c:axPos val="b"/>
        <c:numFmt formatCode="ge" sourceLinked="1"/>
        <c:majorTickMark val="none"/>
        <c:minorTickMark val="none"/>
        <c:tickLblPos val="none"/>
        <c:crossAx val="201348608"/>
        <c:crosses val="autoZero"/>
        <c:auto val="1"/>
        <c:lblOffset val="100"/>
        <c:baseTimeUnit val="years"/>
      </c:dateAx>
      <c:valAx>
        <c:axId val="2013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3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67.819999999999993</c:v>
                </c:pt>
                <c:pt idx="1">
                  <c:v>64.25</c:v>
                </c:pt>
                <c:pt idx="2">
                  <c:v>67.09</c:v>
                </c:pt>
                <c:pt idx="3">
                  <c:v>66.23</c:v>
                </c:pt>
                <c:pt idx="4">
                  <c:v>69.11</c:v>
                </c:pt>
              </c:numCache>
            </c:numRef>
          </c:val>
        </c:ser>
        <c:dLbls>
          <c:showLegendKey val="0"/>
          <c:showVal val="0"/>
          <c:showCatName val="0"/>
          <c:showSerName val="0"/>
          <c:showPercent val="0"/>
          <c:showBubbleSize val="0"/>
        </c:dLbls>
        <c:gapWidth val="150"/>
        <c:axId val="201129984"/>
        <c:axId val="2011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01129984"/>
        <c:axId val="201131520"/>
      </c:lineChart>
      <c:dateAx>
        <c:axId val="201129984"/>
        <c:scaling>
          <c:orientation val="minMax"/>
        </c:scaling>
        <c:delete val="1"/>
        <c:axPos val="b"/>
        <c:numFmt formatCode="ge" sourceLinked="1"/>
        <c:majorTickMark val="none"/>
        <c:minorTickMark val="none"/>
        <c:tickLblPos val="none"/>
        <c:crossAx val="201131520"/>
        <c:crosses val="autoZero"/>
        <c:auto val="1"/>
        <c:lblOffset val="100"/>
        <c:baseTimeUnit val="years"/>
      </c:dateAx>
      <c:valAx>
        <c:axId val="2011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1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05601920"/>
        <c:axId val="3056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305601920"/>
        <c:axId val="305601152"/>
      </c:lineChart>
      <c:dateAx>
        <c:axId val="305601920"/>
        <c:scaling>
          <c:orientation val="minMax"/>
        </c:scaling>
        <c:delete val="1"/>
        <c:axPos val="b"/>
        <c:numFmt formatCode="ge" sourceLinked="1"/>
        <c:majorTickMark val="none"/>
        <c:minorTickMark val="none"/>
        <c:tickLblPos val="none"/>
        <c:crossAx val="305601152"/>
        <c:crosses val="autoZero"/>
        <c:auto val="1"/>
        <c:lblOffset val="100"/>
        <c:baseTimeUnit val="years"/>
      </c:dateAx>
      <c:valAx>
        <c:axId val="3056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6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11.32</c:v>
                </c:pt>
                <c:pt idx="1">
                  <c:v>11.76</c:v>
                </c:pt>
                <c:pt idx="2">
                  <c:v>20.190000000000001</c:v>
                </c:pt>
                <c:pt idx="3">
                  <c:v>21.02</c:v>
                </c:pt>
                <c:pt idx="4">
                  <c:v>22.19</c:v>
                </c:pt>
              </c:numCache>
            </c:numRef>
          </c:val>
        </c:ser>
        <c:dLbls>
          <c:showLegendKey val="0"/>
          <c:showVal val="0"/>
          <c:showCatName val="0"/>
          <c:showSerName val="0"/>
          <c:showPercent val="0"/>
          <c:showBubbleSize val="0"/>
        </c:dLbls>
        <c:gapWidth val="150"/>
        <c:axId val="199653632"/>
        <c:axId val="1996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199653632"/>
        <c:axId val="199664000"/>
      </c:lineChart>
      <c:dateAx>
        <c:axId val="199653632"/>
        <c:scaling>
          <c:orientation val="minMax"/>
        </c:scaling>
        <c:delete val="1"/>
        <c:axPos val="b"/>
        <c:numFmt formatCode="ge" sourceLinked="1"/>
        <c:majorTickMark val="none"/>
        <c:minorTickMark val="none"/>
        <c:tickLblPos val="none"/>
        <c:crossAx val="199664000"/>
        <c:crosses val="autoZero"/>
        <c:auto val="1"/>
        <c:lblOffset val="100"/>
        <c:baseTimeUnit val="years"/>
      </c:dateAx>
      <c:valAx>
        <c:axId val="1996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9686016"/>
        <c:axId val="1997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199686016"/>
        <c:axId val="199753728"/>
      </c:lineChart>
      <c:dateAx>
        <c:axId val="199686016"/>
        <c:scaling>
          <c:orientation val="minMax"/>
        </c:scaling>
        <c:delete val="1"/>
        <c:axPos val="b"/>
        <c:numFmt formatCode="ge" sourceLinked="1"/>
        <c:majorTickMark val="none"/>
        <c:minorTickMark val="none"/>
        <c:tickLblPos val="none"/>
        <c:crossAx val="199753728"/>
        <c:crosses val="autoZero"/>
        <c:auto val="1"/>
        <c:lblOffset val="100"/>
        <c:baseTimeUnit val="years"/>
      </c:dateAx>
      <c:valAx>
        <c:axId val="1997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86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9779840"/>
        <c:axId val="1997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199779840"/>
        <c:axId val="199781760"/>
      </c:lineChart>
      <c:dateAx>
        <c:axId val="199779840"/>
        <c:scaling>
          <c:orientation val="minMax"/>
        </c:scaling>
        <c:delete val="1"/>
        <c:axPos val="b"/>
        <c:numFmt formatCode="ge" sourceLinked="1"/>
        <c:majorTickMark val="none"/>
        <c:minorTickMark val="none"/>
        <c:tickLblPos val="none"/>
        <c:crossAx val="199781760"/>
        <c:crosses val="autoZero"/>
        <c:auto val="1"/>
        <c:lblOffset val="100"/>
        <c:baseTimeUnit val="years"/>
      </c:dateAx>
      <c:valAx>
        <c:axId val="1997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7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00938624"/>
        <c:axId val="2009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200938624"/>
        <c:axId val="200940544"/>
      </c:lineChart>
      <c:dateAx>
        <c:axId val="200938624"/>
        <c:scaling>
          <c:orientation val="minMax"/>
        </c:scaling>
        <c:delete val="1"/>
        <c:axPos val="b"/>
        <c:numFmt formatCode="ge" sourceLinked="1"/>
        <c:majorTickMark val="none"/>
        <c:minorTickMark val="none"/>
        <c:tickLblPos val="none"/>
        <c:crossAx val="200940544"/>
        <c:crosses val="autoZero"/>
        <c:auto val="1"/>
        <c:lblOffset val="100"/>
        <c:baseTimeUnit val="years"/>
      </c:dateAx>
      <c:valAx>
        <c:axId val="2009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93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3676.71</c:v>
                </c:pt>
                <c:pt idx="1">
                  <c:v>4165.49</c:v>
                </c:pt>
                <c:pt idx="2">
                  <c:v>4123.17</c:v>
                </c:pt>
                <c:pt idx="3">
                  <c:v>4145.13</c:v>
                </c:pt>
                <c:pt idx="4">
                  <c:v>4124.1499999999996</c:v>
                </c:pt>
              </c:numCache>
            </c:numRef>
          </c:val>
        </c:ser>
        <c:dLbls>
          <c:showLegendKey val="0"/>
          <c:showVal val="0"/>
          <c:showCatName val="0"/>
          <c:showSerName val="0"/>
          <c:showPercent val="0"/>
          <c:showBubbleSize val="0"/>
        </c:dLbls>
        <c:gapWidth val="150"/>
        <c:axId val="200971008"/>
        <c:axId val="20097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00971008"/>
        <c:axId val="200972928"/>
      </c:lineChart>
      <c:dateAx>
        <c:axId val="200971008"/>
        <c:scaling>
          <c:orientation val="minMax"/>
        </c:scaling>
        <c:delete val="1"/>
        <c:axPos val="b"/>
        <c:numFmt formatCode="ge" sourceLinked="1"/>
        <c:majorTickMark val="none"/>
        <c:minorTickMark val="none"/>
        <c:tickLblPos val="none"/>
        <c:crossAx val="200972928"/>
        <c:crosses val="autoZero"/>
        <c:auto val="1"/>
        <c:lblOffset val="100"/>
        <c:baseTimeUnit val="years"/>
      </c:dateAx>
      <c:valAx>
        <c:axId val="2009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9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98.37</c:v>
                </c:pt>
                <c:pt idx="1">
                  <c:v>98.33</c:v>
                </c:pt>
                <c:pt idx="2">
                  <c:v>98.46</c:v>
                </c:pt>
                <c:pt idx="3">
                  <c:v>99.75</c:v>
                </c:pt>
                <c:pt idx="4">
                  <c:v>100</c:v>
                </c:pt>
              </c:numCache>
            </c:numRef>
          </c:val>
        </c:ser>
        <c:dLbls>
          <c:showLegendKey val="0"/>
          <c:showVal val="0"/>
          <c:showCatName val="0"/>
          <c:showSerName val="0"/>
          <c:showPercent val="0"/>
          <c:showBubbleSize val="0"/>
        </c:dLbls>
        <c:gapWidth val="150"/>
        <c:axId val="201003392"/>
        <c:axId val="2010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01003392"/>
        <c:axId val="201005312"/>
      </c:lineChart>
      <c:dateAx>
        <c:axId val="201003392"/>
        <c:scaling>
          <c:orientation val="minMax"/>
        </c:scaling>
        <c:delete val="1"/>
        <c:axPos val="b"/>
        <c:numFmt formatCode="ge" sourceLinked="1"/>
        <c:majorTickMark val="none"/>
        <c:minorTickMark val="none"/>
        <c:tickLblPos val="none"/>
        <c:crossAx val="201005312"/>
        <c:crosses val="autoZero"/>
        <c:auto val="1"/>
        <c:lblOffset val="100"/>
        <c:baseTimeUnit val="years"/>
      </c:dateAx>
      <c:valAx>
        <c:axId val="2010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160.05000000000001</c:v>
                </c:pt>
                <c:pt idx="1">
                  <c:v>149.34</c:v>
                </c:pt>
                <c:pt idx="2">
                  <c:v>148.66</c:v>
                </c:pt>
                <c:pt idx="3">
                  <c:v>152.02000000000001</c:v>
                </c:pt>
                <c:pt idx="4">
                  <c:v>159.46</c:v>
                </c:pt>
              </c:numCache>
            </c:numRef>
          </c:val>
        </c:ser>
        <c:dLbls>
          <c:showLegendKey val="0"/>
          <c:showVal val="0"/>
          <c:showCatName val="0"/>
          <c:showSerName val="0"/>
          <c:showPercent val="0"/>
          <c:showBubbleSize val="0"/>
        </c:dLbls>
        <c:gapWidth val="150"/>
        <c:axId val="201048064"/>
        <c:axId val="2010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01048064"/>
        <c:axId val="201049984"/>
      </c:lineChart>
      <c:dateAx>
        <c:axId val="201048064"/>
        <c:scaling>
          <c:orientation val="minMax"/>
        </c:scaling>
        <c:delete val="1"/>
        <c:axPos val="b"/>
        <c:numFmt formatCode="ge" sourceLinked="1"/>
        <c:majorTickMark val="none"/>
        <c:minorTickMark val="none"/>
        <c:tickLblPos val="none"/>
        <c:crossAx val="201049984"/>
        <c:crosses val="autoZero"/>
        <c:auto val="1"/>
        <c:lblOffset val="100"/>
        <c:baseTimeUnit val="years"/>
      </c:dateAx>
      <c:valAx>
        <c:axId val="2010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C34" sqref="CC3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三重県　四日市市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特定環境保全公共下水道</v>
      </c>
      <c r="Q8" s="79"/>
      <c r="R8" s="79"/>
      <c r="S8" s="79"/>
      <c r="T8" s="79"/>
      <c r="U8" s="79"/>
      <c r="V8" s="79"/>
      <c r="W8" s="79" t="str">
        <f>データ!L6</f>
        <v>D2</v>
      </c>
      <c r="X8" s="79"/>
      <c r="Y8" s="79"/>
      <c r="Z8" s="79"/>
      <c r="AA8" s="79"/>
      <c r="AB8" s="79"/>
      <c r="AC8" s="79"/>
      <c r="AD8" s="80" t="s">
        <v>119</v>
      </c>
      <c r="AE8" s="80"/>
      <c r="AF8" s="80"/>
      <c r="AG8" s="80"/>
      <c r="AH8" s="80"/>
      <c r="AI8" s="80"/>
      <c r="AJ8" s="80"/>
      <c r="AK8" s="4"/>
      <c r="AL8" s="74">
        <f>データ!S6</f>
        <v>312211</v>
      </c>
      <c r="AM8" s="74"/>
      <c r="AN8" s="74"/>
      <c r="AO8" s="74"/>
      <c r="AP8" s="74"/>
      <c r="AQ8" s="74"/>
      <c r="AR8" s="74"/>
      <c r="AS8" s="74"/>
      <c r="AT8" s="73">
        <f>データ!T6</f>
        <v>206.44</v>
      </c>
      <c r="AU8" s="73"/>
      <c r="AV8" s="73"/>
      <c r="AW8" s="73"/>
      <c r="AX8" s="73"/>
      <c r="AY8" s="73"/>
      <c r="AZ8" s="73"/>
      <c r="BA8" s="73"/>
      <c r="BB8" s="73">
        <f>データ!U6</f>
        <v>1512.36</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47.06</v>
      </c>
      <c r="J10" s="73"/>
      <c r="K10" s="73"/>
      <c r="L10" s="73"/>
      <c r="M10" s="73"/>
      <c r="N10" s="73"/>
      <c r="O10" s="73"/>
      <c r="P10" s="73">
        <f>データ!P6</f>
        <v>0.42</v>
      </c>
      <c r="Q10" s="73"/>
      <c r="R10" s="73"/>
      <c r="S10" s="73"/>
      <c r="T10" s="73"/>
      <c r="U10" s="73"/>
      <c r="V10" s="73"/>
      <c r="W10" s="73">
        <f>データ!Q6</f>
        <v>100</v>
      </c>
      <c r="X10" s="73"/>
      <c r="Y10" s="73"/>
      <c r="Z10" s="73"/>
      <c r="AA10" s="73"/>
      <c r="AB10" s="73"/>
      <c r="AC10" s="73"/>
      <c r="AD10" s="74">
        <f>データ!R6</f>
        <v>2592</v>
      </c>
      <c r="AE10" s="74"/>
      <c r="AF10" s="74"/>
      <c r="AG10" s="74"/>
      <c r="AH10" s="74"/>
      <c r="AI10" s="74"/>
      <c r="AJ10" s="74"/>
      <c r="AK10" s="2"/>
      <c r="AL10" s="74">
        <f>データ!V6</f>
        <v>1321</v>
      </c>
      <c r="AM10" s="74"/>
      <c r="AN10" s="74"/>
      <c r="AO10" s="74"/>
      <c r="AP10" s="74"/>
      <c r="AQ10" s="74"/>
      <c r="AR10" s="74"/>
      <c r="AS10" s="74"/>
      <c r="AT10" s="73">
        <f>データ!W6</f>
        <v>0.86</v>
      </c>
      <c r="AU10" s="73"/>
      <c r="AV10" s="73"/>
      <c r="AW10" s="73"/>
      <c r="AX10" s="73"/>
      <c r="AY10" s="73"/>
      <c r="AZ10" s="73"/>
      <c r="BA10" s="73"/>
      <c r="BB10" s="73">
        <f>データ!X6</f>
        <v>1536.05</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26</v>
      </c>
      <c r="BM14" s="44"/>
      <c r="BN14" s="44"/>
      <c r="BO14" s="44"/>
      <c r="BP14" s="44"/>
      <c r="BQ14" s="44"/>
      <c r="BR14" s="44"/>
      <c r="BS14" s="44"/>
      <c r="BT14" s="44"/>
      <c r="BU14" s="44"/>
      <c r="BV14" s="44"/>
      <c r="BW14" s="44"/>
      <c r="BX14" s="44"/>
      <c r="BY14" s="44"/>
      <c r="BZ14" s="45"/>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6" t="s">
        <v>122</v>
      </c>
      <c r="BM16" s="57"/>
      <c r="BN16" s="57"/>
      <c r="BO16" s="57"/>
      <c r="BP16" s="57"/>
      <c r="BQ16" s="57"/>
      <c r="BR16" s="57"/>
      <c r="BS16" s="57"/>
      <c r="BT16" s="57"/>
      <c r="BU16" s="57"/>
      <c r="BV16" s="57"/>
      <c r="BW16" s="57"/>
      <c r="BX16" s="57"/>
      <c r="BY16" s="57"/>
      <c r="BZ16" s="58"/>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6"/>
      <c r="BM17" s="57"/>
      <c r="BN17" s="57"/>
      <c r="BO17" s="57"/>
      <c r="BP17" s="57"/>
      <c r="BQ17" s="57"/>
      <c r="BR17" s="57"/>
      <c r="BS17" s="57"/>
      <c r="BT17" s="57"/>
      <c r="BU17" s="57"/>
      <c r="BV17" s="57"/>
      <c r="BW17" s="57"/>
      <c r="BX17" s="57"/>
      <c r="BY17" s="57"/>
      <c r="BZ17" s="58"/>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6"/>
      <c r="BM18" s="57"/>
      <c r="BN18" s="57"/>
      <c r="BO18" s="57"/>
      <c r="BP18" s="57"/>
      <c r="BQ18" s="57"/>
      <c r="BR18" s="57"/>
      <c r="BS18" s="57"/>
      <c r="BT18" s="57"/>
      <c r="BU18" s="57"/>
      <c r="BV18" s="57"/>
      <c r="BW18" s="57"/>
      <c r="BX18" s="57"/>
      <c r="BY18" s="57"/>
      <c r="BZ18" s="58"/>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6"/>
      <c r="BM19" s="57"/>
      <c r="BN19" s="57"/>
      <c r="BO19" s="57"/>
      <c r="BP19" s="57"/>
      <c r="BQ19" s="57"/>
      <c r="BR19" s="57"/>
      <c r="BS19" s="57"/>
      <c r="BT19" s="57"/>
      <c r="BU19" s="57"/>
      <c r="BV19" s="57"/>
      <c r="BW19" s="57"/>
      <c r="BX19" s="57"/>
      <c r="BY19" s="57"/>
      <c r="BZ19" s="58"/>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6"/>
      <c r="BM20" s="57"/>
      <c r="BN20" s="57"/>
      <c r="BO20" s="57"/>
      <c r="BP20" s="57"/>
      <c r="BQ20" s="57"/>
      <c r="BR20" s="57"/>
      <c r="BS20" s="57"/>
      <c r="BT20" s="57"/>
      <c r="BU20" s="57"/>
      <c r="BV20" s="57"/>
      <c r="BW20" s="57"/>
      <c r="BX20" s="57"/>
      <c r="BY20" s="57"/>
      <c r="BZ20" s="58"/>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6"/>
      <c r="BM21" s="57"/>
      <c r="BN21" s="57"/>
      <c r="BO21" s="57"/>
      <c r="BP21" s="57"/>
      <c r="BQ21" s="57"/>
      <c r="BR21" s="57"/>
      <c r="BS21" s="57"/>
      <c r="BT21" s="57"/>
      <c r="BU21" s="57"/>
      <c r="BV21" s="57"/>
      <c r="BW21" s="57"/>
      <c r="BX21" s="57"/>
      <c r="BY21" s="57"/>
      <c r="BZ21" s="58"/>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6"/>
      <c r="BM22" s="57"/>
      <c r="BN22" s="57"/>
      <c r="BO22" s="57"/>
      <c r="BP22" s="57"/>
      <c r="BQ22" s="57"/>
      <c r="BR22" s="57"/>
      <c r="BS22" s="57"/>
      <c r="BT22" s="57"/>
      <c r="BU22" s="57"/>
      <c r="BV22" s="57"/>
      <c r="BW22" s="57"/>
      <c r="BX22" s="57"/>
      <c r="BY22" s="57"/>
      <c r="BZ22" s="58"/>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6"/>
      <c r="BM23" s="57"/>
      <c r="BN23" s="57"/>
      <c r="BO23" s="57"/>
      <c r="BP23" s="57"/>
      <c r="BQ23" s="57"/>
      <c r="BR23" s="57"/>
      <c r="BS23" s="57"/>
      <c r="BT23" s="57"/>
      <c r="BU23" s="57"/>
      <c r="BV23" s="57"/>
      <c r="BW23" s="57"/>
      <c r="BX23" s="57"/>
      <c r="BY23" s="57"/>
      <c r="BZ23" s="58"/>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6"/>
      <c r="BM24" s="57"/>
      <c r="BN24" s="57"/>
      <c r="BO24" s="57"/>
      <c r="BP24" s="57"/>
      <c r="BQ24" s="57"/>
      <c r="BR24" s="57"/>
      <c r="BS24" s="57"/>
      <c r="BT24" s="57"/>
      <c r="BU24" s="57"/>
      <c r="BV24" s="57"/>
      <c r="BW24" s="57"/>
      <c r="BX24" s="57"/>
      <c r="BY24" s="57"/>
      <c r="BZ24" s="58"/>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6"/>
      <c r="BM25" s="57"/>
      <c r="BN25" s="57"/>
      <c r="BO25" s="57"/>
      <c r="BP25" s="57"/>
      <c r="BQ25" s="57"/>
      <c r="BR25" s="57"/>
      <c r="BS25" s="57"/>
      <c r="BT25" s="57"/>
      <c r="BU25" s="57"/>
      <c r="BV25" s="57"/>
      <c r="BW25" s="57"/>
      <c r="BX25" s="57"/>
      <c r="BY25" s="57"/>
      <c r="BZ25" s="58"/>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6"/>
      <c r="BM26" s="57"/>
      <c r="BN26" s="57"/>
      <c r="BO26" s="57"/>
      <c r="BP26" s="57"/>
      <c r="BQ26" s="57"/>
      <c r="BR26" s="57"/>
      <c r="BS26" s="57"/>
      <c r="BT26" s="57"/>
      <c r="BU26" s="57"/>
      <c r="BV26" s="57"/>
      <c r="BW26" s="57"/>
      <c r="BX26" s="57"/>
      <c r="BY26" s="57"/>
      <c r="BZ26" s="58"/>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6"/>
      <c r="BM27" s="57"/>
      <c r="BN27" s="57"/>
      <c r="BO27" s="57"/>
      <c r="BP27" s="57"/>
      <c r="BQ27" s="57"/>
      <c r="BR27" s="57"/>
      <c r="BS27" s="57"/>
      <c r="BT27" s="57"/>
      <c r="BU27" s="57"/>
      <c r="BV27" s="57"/>
      <c r="BW27" s="57"/>
      <c r="BX27" s="57"/>
      <c r="BY27" s="57"/>
      <c r="BZ27" s="58"/>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6"/>
      <c r="BM28" s="57"/>
      <c r="BN28" s="57"/>
      <c r="BO28" s="57"/>
      <c r="BP28" s="57"/>
      <c r="BQ28" s="57"/>
      <c r="BR28" s="57"/>
      <c r="BS28" s="57"/>
      <c r="BT28" s="57"/>
      <c r="BU28" s="57"/>
      <c r="BV28" s="57"/>
      <c r="BW28" s="57"/>
      <c r="BX28" s="57"/>
      <c r="BY28" s="57"/>
      <c r="BZ28" s="58"/>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6"/>
      <c r="BM29" s="57"/>
      <c r="BN29" s="57"/>
      <c r="BO29" s="57"/>
      <c r="BP29" s="57"/>
      <c r="BQ29" s="57"/>
      <c r="BR29" s="57"/>
      <c r="BS29" s="57"/>
      <c r="BT29" s="57"/>
      <c r="BU29" s="57"/>
      <c r="BV29" s="57"/>
      <c r="BW29" s="57"/>
      <c r="BX29" s="57"/>
      <c r="BY29" s="57"/>
      <c r="BZ29" s="58"/>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6"/>
      <c r="BM30" s="57"/>
      <c r="BN30" s="57"/>
      <c r="BO30" s="57"/>
      <c r="BP30" s="57"/>
      <c r="BQ30" s="57"/>
      <c r="BR30" s="57"/>
      <c r="BS30" s="57"/>
      <c r="BT30" s="57"/>
      <c r="BU30" s="57"/>
      <c r="BV30" s="57"/>
      <c r="BW30" s="57"/>
      <c r="BX30" s="57"/>
      <c r="BY30" s="57"/>
      <c r="BZ30" s="58"/>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6"/>
      <c r="BM31" s="57"/>
      <c r="BN31" s="57"/>
      <c r="BO31" s="57"/>
      <c r="BP31" s="57"/>
      <c r="BQ31" s="57"/>
      <c r="BR31" s="57"/>
      <c r="BS31" s="57"/>
      <c r="BT31" s="57"/>
      <c r="BU31" s="57"/>
      <c r="BV31" s="57"/>
      <c r="BW31" s="57"/>
      <c r="BX31" s="57"/>
      <c r="BY31" s="57"/>
      <c r="BZ31" s="58"/>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6"/>
      <c r="BM32" s="57"/>
      <c r="BN32" s="57"/>
      <c r="BO32" s="57"/>
      <c r="BP32" s="57"/>
      <c r="BQ32" s="57"/>
      <c r="BR32" s="57"/>
      <c r="BS32" s="57"/>
      <c r="BT32" s="57"/>
      <c r="BU32" s="57"/>
      <c r="BV32" s="57"/>
      <c r="BW32" s="57"/>
      <c r="BX32" s="57"/>
      <c r="BY32" s="57"/>
      <c r="BZ32" s="58"/>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6"/>
      <c r="BM33" s="57"/>
      <c r="BN33" s="57"/>
      <c r="BO33" s="57"/>
      <c r="BP33" s="57"/>
      <c r="BQ33" s="57"/>
      <c r="BR33" s="57"/>
      <c r="BS33" s="57"/>
      <c r="BT33" s="57"/>
      <c r="BU33" s="57"/>
      <c r="BV33" s="57"/>
      <c r="BW33" s="57"/>
      <c r="BX33" s="57"/>
      <c r="BY33" s="57"/>
      <c r="BZ33" s="58"/>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56"/>
      <c r="BM34" s="57"/>
      <c r="BN34" s="57"/>
      <c r="BO34" s="57"/>
      <c r="BP34" s="57"/>
      <c r="BQ34" s="57"/>
      <c r="BR34" s="57"/>
      <c r="BS34" s="57"/>
      <c r="BT34" s="57"/>
      <c r="BU34" s="57"/>
      <c r="BV34" s="57"/>
      <c r="BW34" s="57"/>
      <c r="BX34" s="57"/>
      <c r="BY34" s="57"/>
      <c r="BZ34" s="58"/>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56"/>
      <c r="BM35" s="57"/>
      <c r="BN35" s="57"/>
      <c r="BO35" s="57"/>
      <c r="BP35" s="57"/>
      <c r="BQ35" s="57"/>
      <c r="BR35" s="57"/>
      <c r="BS35" s="57"/>
      <c r="BT35" s="57"/>
      <c r="BU35" s="57"/>
      <c r="BV35" s="57"/>
      <c r="BW35" s="57"/>
      <c r="BX35" s="57"/>
      <c r="BY35" s="57"/>
      <c r="BZ35" s="58"/>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6"/>
      <c r="BM36" s="57"/>
      <c r="BN36" s="57"/>
      <c r="BO36" s="57"/>
      <c r="BP36" s="57"/>
      <c r="BQ36" s="57"/>
      <c r="BR36" s="57"/>
      <c r="BS36" s="57"/>
      <c r="BT36" s="57"/>
      <c r="BU36" s="57"/>
      <c r="BV36" s="57"/>
      <c r="BW36" s="57"/>
      <c r="BX36" s="57"/>
      <c r="BY36" s="57"/>
      <c r="BZ36" s="58"/>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6"/>
      <c r="BM37" s="57"/>
      <c r="BN37" s="57"/>
      <c r="BO37" s="57"/>
      <c r="BP37" s="57"/>
      <c r="BQ37" s="57"/>
      <c r="BR37" s="57"/>
      <c r="BS37" s="57"/>
      <c r="BT37" s="57"/>
      <c r="BU37" s="57"/>
      <c r="BV37" s="57"/>
      <c r="BW37" s="57"/>
      <c r="BX37" s="57"/>
      <c r="BY37" s="57"/>
      <c r="BZ37" s="58"/>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6"/>
      <c r="BM38" s="57"/>
      <c r="BN38" s="57"/>
      <c r="BO38" s="57"/>
      <c r="BP38" s="57"/>
      <c r="BQ38" s="57"/>
      <c r="BR38" s="57"/>
      <c r="BS38" s="57"/>
      <c r="BT38" s="57"/>
      <c r="BU38" s="57"/>
      <c r="BV38" s="57"/>
      <c r="BW38" s="57"/>
      <c r="BX38" s="57"/>
      <c r="BY38" s="57"/>
      <c r="BZ38" s="58"/>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6"/>
      <c r="BM39" s="57"/>
      <c r="BN39" s="57"/>
      <c r="BO39" s="57"/>
      <c r="BP39" s="57"/>
      <c r="BQ39" s="57"/>
      <c r="BR39" s="57"/>
      <c r="BS39" s="57"/>
      <c r="BT39" s="57"/>
      <c r="BU39" s="57"/>
      <c r="BV39" s="57"/>
      <c r="BW39" s="57"/>
      <c r="BX39" s="57"/>
      <c r="BY39" s="57"/>
      <c r="BZ39" s="58"/>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6"/>
      <c r="BM40" s="57"/>
      <c r="BN40" s="57"/>
      <c r="BO40" s="57"/>
      <c r="BP40" s="57"/>
      <c r="BQ40" s="57"/>
      <c r="BR40" s="57"/>
      <c r="BS40" s="57"/>
      <c r="BT40" s="57"/>
      <c r="BU40" s="57"/>
      <c r="BV40" s="57"/>
      <c r="BW40" s="57"/>
      <c r="BX40" s="57"/>
      <c r="BY40" s="57"/>
      <c r="BZ40" s="58"/>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6"/>
      <c r="BM41" s="57"/>
      <c r="BN41" s="57"/>
      <c r="BO41" s="57"/>
      <c r="BP41" s="57"/>
      <c r="BQ41" s="57"/>
      <c r="BR41" s="57"/>
      <c r="BS41" s="57"/>
      <c r="BT41" s="57"/>
      <c r="BU41" s="57"/>
      <c r="BV41" s="57"/>
      <c r="BW41" s="57"/>
      <c r="BX41" s="57"/>
      <c r="BY41" s="57"/>
      <c r="BZ41" s="58"/>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6"/>
      <c r="BM42" s="57"/>
      <c r="BN42" s="57"/>
      <c r="BO42" s="57"/>
      <c r="BP42" s="57"/>
      <c r="BQ42" s="57"/>
      <c r="BR42" s="57"/>
      <c r="BS42" s="57"/>
      <c r="BT42" s="57"/>
      <c r="BU42" s="57"/>
      <c r="BV42" s="57"/>
      <c r="BW42" s="57"/>
      <c r="BX42" s="57"/>
      <c r="BY42" s="57"/>
      <c r="BZ42" s="58"/>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6"/>
      <c r="BM43" s="57"/>
      <c r="BN43" s="57"/>
      <c r="BO43" s="57"/>
      <c r="BP43" s="57"/>
      <c r="BQ43" s="57"/>
      <c r="BR43" s="57"/>
      <c r="BS43" s="57"/>
      <c r="BT43" s="57"/>
      <c r="BU43" s="57"/>
      <c r="BV43" s="57"/>
      <c r="BW43" s="57"/>
      <c r="BX43" s="57"/>
      <c r="BY43" s="57"/>
      <c r="BZ43" s="58"/>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9"/>
      <c r="BM44" s="60"/>
      <c r="BN44" s="60"/>
      <c r="BO44" s="60"/>
      <c r="BP44" s="60"/>
      <c r="BQ44" s="60"/>
      <c r="BR44" s="60"/>
      <c r="BS44" s="60"/>
      <c r="BT44" s="60"/>
      <c r="BU44" s="60"/>
      <c r="BV44" s="60"/>
      <c r="BW44" s="60"/>
      <c r="BX44" s="60"/>
      <c r="BY44" s="60"/>
      <c r="BZ44" s="61"/>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120</v>
      </c>
      <c r="BM47" s="57"/>
      <c r="BN47" s="57"/>
      <c r="BO47" s="57"/>
      <c r="BP47" s="57"/>
      <c r="BQ47" s="57"/>
      <c r="BR47" s="57"/>
      <c r="BS47" s="57"/>
      <c r="BT47" s="57"/>
      <c r="BU47" s="57"/>
      <c r="BV47" s="57"/>
      <c r="BW47" s="57"/>
      <c r="BX47" s="57"/>
      <c r="BY47" s="57"/>
      <c r="BZ47" s="5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242021</v>
      </c>
      <c r="D6" s="34">
        <f t="shared" si="3"/>
        <v>46</v>
      </c>
      <c r="E6" s="34">
        <f t="shared" si="3"/>
        <v>17</v>
      </c>
      <c r="F6" s="34">
        <f t="shared" si="3"/>
        <v>4</v>
      </c>
      <c r="G6" s="34">
        <f t="shared" si="3"/>
        <v>0</v>
      </c>
      <c r="H6" s="34" t="str">
        <f t="shared" si="3"/>
        <v>三重県　四日市市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47.06</v>
      </c>
      <c r="P6" s="35">
        <f t="shared" si="3"/>
        <v>0.42</v>
      </c>
      <c r="Q6" s="35">
        <f t="shared" si="3"/>
        <v>100</v>
      </c>
      <c r="R6" s="35">
        <f t="shared" si="3"/>
        <v>2592</v>
      </c>
      <c r="S6" s="35">
        <f t="shared" si="3"/>
        <v>312211</v>
      </c>
      <c r="T6" s="35">
        <f t="shared" si="3"/>
        <v>206.44</v>
      </c>
      <c r="U6" s="35">
        <f t="shared" si="3"/>
        <v>1512.36</v>
      </c>
      <c r="V6" s="35">
        <f t="shared" si="3"/>
        <v>1321</v>
      </c>
      <c r="W6" s="35">
        <f t="shared" si="3"/>
        <v>0.86</v>
      </c>
      <c r="X6" s="35">
        <f t="shared" si="3"/>
        <v>1536.05</v>
      </c>
      <c r="Y6" s="36">
        <f>IF(Y7="",NA(),Y7)</f>
        <v>100</v>
      </c>
      <c r="Z6" s="36">
        <f t="shared" ref="Z6:AH6" si="4">IF(Z7="",NA(),Z7)</f>
        <v>100</v>
      </c>
      <c r="AA6" s="36">
        <f t="shared" si="4"/>
        <v>100</v>
      </c>
      <c r="AB6" s="36">
        <f t="shared" si="4"/>
        <v>100</v>
      </c>
      <c r="AC6" s="36">
        <f t="shared" si="4"/>
        <v>100</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t="str">
        <f>IF(AU7="",NA(),AU7)</f>
        <v>-</v>
      </c>
      <c r="AV6" s="36" t="str">
        <f t="shared" ref="AV6:BD6" si="6">IF(AV7="",NA(),AV7)</f>
        <v>-</v>
      </c>
      <c r="AW6" s="35">
        <f t="shared" si="6"/>
        <v>0</v>
      </c>
      <c r="AX6" s="35">
        <f t="shared" si="6"/>
        <v>0</v>
      </c>
      <c r="AY6" s="35">
        <f t="shared" si="6"/>
        <v>0</v>
      </c>
      <c r="AZ6" s="36">
        <f t="shared" si="6"/>
        <v>243.58</v>
      </c>
      <c r="BA6" s="36">
        <f t="shared" si="6"/>
        <v>290.19</v>
      </c>
      <c r="BB6" s="36">
        <f t="shared" si="6"/>
        <v>63.22</v>
      </c>
      <c r="BC6" s="36">
        <f t="shared" si="6"/>
        <v>49.07</v>
      </c>
      <c r="BD6" s="36">
        <f t="shared" si="6"/>
        <v>46.78</v>
      </c>
      <c r="BE6" s="35" t="str">
        <f>IF(BE7="","",IF(BE7="-","【-】","【"&amp;SUBSTITUTE(TEXT(BE7,"#,##0.00"),"-","△")&amp;"】"))</f>
        <v>【54.12】</v>
      </c>
      <c r="BF6" s="36">
        <f>IF(BF7="",NA(),BF7)</f>
        <v>3676.71</v>
      </c>
      <c r="BG6" s="36">
        <f t="shared" ref="BG6:BO6" si="7">IF(BG7="",NA(),BG7)</f>
        <v>4165.49</v>
      </c>
      <c r="BH6" s="36">
        <f t="shared" si="7"/>
        <v>4123.17</v>
      </c>
      <c r="BI6" s="36">
        <f t="shared" si="7"/>
        <v>4145.13</v>
      </c>
      <c r="BJ6" s="36">
        <f t="shared" si="7"/>
        <v>4124.1499999999996</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98.37</v>
      </c>
      <c r="BR6" s="36">
        <f t="shared" ref="BR6:BZ6" si="8">IF(BR7="",NA(),BR7)</f>
        <v>98.33</v>
      </c>
      <c r="BS6" s="36">
        <f t="shared" si="8"/>
        <v>98.46</v>
      </c>
      <c r="BT6" s="36">
        <f t="shared" si="8"/>
        <v>99.75</v>
      </c>
      <c r="BU6" s="36">
        <f t="shared" si="8"/>
        <v>100</v>
      </c>
      <c r="BV6" s="36">
        <f t="shared" si="8"/>
        <v>62.83</v>
      </c>
      <c r="BW6" s="36">
        <f t="shared" si="8"/>
        <v>64.63</v>
      </c>
      <c r="BX6" s="36">
        <f t="shared" si="8"/>
        <v>66.56</v>
      </c>
      <c r="BY6" s="36">
        <f t="shared" si="8"/>
        <v>66.22</v>
      </c>
      <c r="BZ6" s="36">
        <f t="shared" si="8"/>
        <v>69.87</v>
      </c>
      <c r="CA6" s="35" t="str">
        <f>IF(CA7="","",IF(CA7="-","【-】","【"&amp;SUBSTITUTE(TEXT(CA7,"#,##0.00"),"-","△")&amp;"】"))</f>
        <v>【69.80】</v>
      </c>
      <c r="CB6" s="36">
        <f>IF(CB7="",NA(),CB7)</f>
        <v>160.05000000000001</v>
      </c>
      <c r="CC6" s="36">
        <f t="shared" ref="CC6:CK6" si="9">IF(CC7="",NA(),CC7)</f>
        <v>149.34</v>
      </c>
      <c r="CD6" s="36">
        <f t="shared" si="9"/>
        <v>148.66</v>
      </c>
      <c r="CE6" s="36">
        <f t="shared" si="9"/>
        <v>152.02000000000001</v>
      </c>
      <c r="CF6" s="36">
        <f t="shared" si="9"/>
        <v>159.46</v>
      </c>
      <c r="CG6" s="36">
        <f t="shared" si="9"/>
        <v>250.43</v>
      </c>
      <c r="CH6" s="36">
        <f t="shared" si="9"/>
        <v>245.75</v>
      </c>
      <c r="CI6" s="36">
        <f t="shared" si="9"/>
        <v>244.29</v>
      </c>
      <c r="CJ6" s="36">
        <f t="shared" si="9"/>
        <v>246.72</v>
      </c>
      <c r="CK6" s="36">
        <f t="shared" si="9"/>
        <v>234.96</v>
      </c>
      <c r="CL6" s="35" t="str">
        <f>IF(CL7="","",IF(CL7="-","【-】","【"&amp;SUBSTITUTE(TEXT(CL7,"#,##0.00"),"-","△")&amp;"】"))</f>
        <v>【232.54】</v>
      </c>
      <c r="CM6" s="36">
        <f>IF(CM7="",NA(),CM7)</f>
        <v>4.6900000000000004</v>
      </c>
      <c r="CN6" s="36">
        <f t="shared" ref="CN6:CV6" si="10">IF(CN7="",NA(),CN7)</f>
        <v>4.6900000000000004</v>
      </c>
      <c r="CO6" s="36">
        <f t="shared" si="10"/>
        <v>4.6900000000000004</v>
      </c>
      <c r="CP6" s="36">
        <f t="shared" si="10"/>
        <v>4.6900000000000004</v>
      </c>
      <c r="CQ6" s="36">
        <f t="shared" si="10"/>
        <v>4.33</v>
      </c>
      <c r="CR6" s="36">
        <f t="shared" si="10"/>
        <v>42.31</v>
      </c>
      <c r="CS6" s="36">
        <f t="shared" si="10"/>
        <v>43.65</v>
      </c>
      <c r="CT6" s="36">
        <f t="shared" si="10"/>
        <v>43.58</v>
      </c>
      <c r="CU6" s="36">
        <f t="shared" si="10"/>
        <v>41.35</v>
      </c>
      <c r="CV6" s="36">
        <f t="shared" si="10"/>
        <v>42.9</v>
      </c>
      <c r="CW6" s="35" t="str">
        <f>IF(CW7="","",IF(CW7="-","【-】","【"&amp;SUBSTITUTE(TEXT(CW7,"#,##0.00"),"-","△")&amp;"】"))</f>
        <v>【42.17】</v>
      </c>
      <c r="CX6" s="36">
        <f>IF(CX7="",NA(),CX7)</f>
        <v>67.819999999999993</v>
      </c>
      <c r="CY6" s="36">
        <f t="shared" ref="CY6:DG6" si="11">IF(CY7="",NA(),CY7)</f>
        <v>64.25</v>
      </c>
      <c r="CZ6" s="36">
        <f t="shared" si="11"/>
        <v>67.09</v>
      </c>
      <c r="DA6" s="36">
        <f t="shared" si="11"/>
        <v>66.23</v>
      </c>
      <c r="DB6" s="36">
        <f t="shared" si="11"/>
        <v>69.11</v>
      </c>
      <c r="DC6" s="36">
        <f t="shared" si="11"/>
        <v>81.3</v>
      </c>
      <c r="DD6" s="36">
        <f t="shared" si="11"/>
        <v>82.2</v>
      </c>
      <c r="DE6" s="36">
        <f t="shared" si="11"/>
        <v>82.35</v>
      </c>
      <c r="DF6" s="36">
        <f t="shared" si="11"/>
        <v>82.9</v>
      </c>
      <c r="DG6" s="36">
        <f t="shared" si="11"/>
        <v>83.5</v>
      </c>
      <c r="DH6" s="35" t="str">
        <f>IF(DH7="","",IF(DH7="-","【-】","【"&amp;SUBSTITUTE(TEXT(DH7,"#,##0.00"),"-","△")&amp;"】"))</f>
        <v>【82.30】</v>
      </c>
      <c r="DI6" s="36">
        <f>IF(DI7="",NA(),DI7)</f>
        <v>11.32</v>
      </c>
      <c r="DJ6" s="36">
        <f t="shared" ref="DJ6:DR6" si="12">IF(DJ7="",NA(),DJ7)</f>
        <v>11.76</v>
      </c>
      <c r="DK6" s="36">
        <f t="shared" si="12"/>
        <v>20.190000000000001</v>
      </c>
      <c r="DL6" s="36">
        <f t="shared" si="12"/>
        <v>21.02</v>
      </c>
      <c r="DM6" s="36">
        <f t="shared" si="12"/>
        <v>22.19</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242021</v>
      </c>
      <c r="D7" s="38">
        <v>46</v>
      </c>
      <c r="E7" s="38">
        <v>17</v>
      </c>
      <c r="F7" s="38">
        <v>4</v>
      </c>
      <c r="G7" s="38">
        <v>0</v>
      </c>
      <c r="H7" s="38" t="s">
        <v>108</v>
      </c>
      <c r="I7" s="38" t="s">
        <v>109</v>
      </c>
      <c r="J7" s="38" t="s">
        <v>110</v>
      </c>
      <c r="K7" s="38" t="s">
        <v>111</v>
      </c>
      <c r="L7" s="38" t="s">
        <v>112</v>
      </c>
      <c r="M7" s="38"/>
      <c r="N7" s="39" t="s">
        <v>113</v>
      </c>
      <c r="O7" s="39">
        <v>47.06</v>
      </c>
      <c r="P7" s="39">
        <v>0.42</v>
      </c>
      <c r="Q7" s="39">
        <v>100</v>
      </c>
      <c r="R7" s="39">
        <v>2592</v>
      </c>
      <c r="S7" s="39">
        <v>312211</v>
      </c>
      <c r="T7" s="39">
        <v>206.44</v>
      </c>
      <c r="U7" s="39">
        <v>1512.36</v>
      </c>
      <c r="V7" s="39">
        <v>1321</v>
      </c>
      <c r="W7" s="39">
        <v>0.86</v>
      </c>
      <c r="X7" s="39">
        <v>1536.05</v>
      </c>
      <c r="Y7" s="39">
        <v>100</v>
      </c>
      <c r="Z7" s="39">
        <v>100</v>
      </c>
      <c r="AA7" s="39">
        <v>100</v>
      </c>
      <c r="AB7" s="39">
        <v>100</v>
      </c>
      <c r="AC7" s="39">
        <v>100</v>
      </c>
      <c r="AD7" s="39">
        <v>94.73</v>
      </c>
      <c r="AE7" s="39">
        <v>96.59</v>
      </c>
      <c r="AF7" s="39">
        <v>101.24</v>
      </c>
      <c r="AG7" s="39">
        <v>100.94</v>
      </c>
      <c r="AH7" s="39">
        <v>100.85</v>
      </c>
      <c r="AI7" s="39">
        <v>100.66</v>
      </c>
      <c r="AJ7" s="39">
        <v>0</v>
      </c>
      <c r="AK7" s="39">
        <v>0</v>
      </c>
      <c r="AL7" s="39">
        <v>0</v>
      </c>
      <c r="AM7" s="39">
        <v>0</v>
      </c>
      <c r="AN7" s="39">
        <v>0</v>
      </c>
      <c r="AO7" s="39">
        <v>236.15</v>
      </c>
      <c r="AP7" s="39">
        <v>232.81</v>
      </c>
      <c r="AQ7" s="39">
        <v>184.13</v>
      </c>
      <c r="AR7" s="39">
        <v>101.85</v>
      </c>
      <c r="AS7" s="39">
        <v>110.77</v>
      </c>
      <c r="AT7" s="39">
        <v>105.22</v>
      </c>
      <c r="AU7" s="39" t="s">
        <v>113</v>
      </c>
      <c r="AV7" s="39" t="s">
        <v>113</v>
      </c>
      <c r="AW7" s="39">
        <v>0</v>
      </c>
      <c r="AX7" s="39">
        <v>0</v>
      </c>
      <c r="AY7" s="39">
        <v>0</v>
      </c>
      <c r="AZ7" s="39">
        <v>243.58</v>
      </c>
      <c r="BA7" s="39">
        <v>290.19</v>
      </c>
      <c r="BB7" s="39">
        <v>63.22</v>
      </c>
      <c r="BC7" s="39">
        <v>49.07</v>
      </c>
      <c r="BD7" s="39">
        <v>46.78</v>
      </c>
      <c r="BE7" s="39">
        <v>54.12</v>
      </c>
      <c r="BF7" s="39">
        <v>3676.71</v>
      </c>
      <c r="BG7" s="39">
        <v>4165.49</v>
      </c>
      <c r="BH7" s="39">
        <v>4123.17</v>
      </c>
      <c r="BI7" s="39">
        <v>4145.13</v>
      </c>
      <c r="BJ7" s="39">
        <v>4124.1499999999996</v>
      </c>
      <c r="BK7" s="39">
        <v>1622.51</v>
      </c>
      <c r="BL7" s="39">
        <v>1569.13</v>
      </c>
      <c r="BM7" s="39">
        <v>1436</v>
      </c>
      <c r="BN7" s="39">
        <v>1434.89</v>
      </c>
      <c r="BO7" s="39">
        <v>1298.9100000000001</v>
      </c>
      <c r="BP7" s="39">
        <v>1348.09</v>
      </c>
      <c r="BQ7" s="39">
        <v>98.37</v>
      </c>
      <c r="BR7" s="39">
        <v>98.33</v>
      </c>
      <c r="BS7" s="39">
        <v>98.46</v>
      </c>
      <c r="BT7" s="39">
        <v>99.75</v>
      </c>
      <c r="BU7" s="39">
        <v>100</v>
      </c>
      <c r="BV7" s="39">
        <v>62.83</v>
      </c>
      <c r="BW7" s="39">
        <v>64.63</v>
      </c>
      <c r="BX7" s="39">
        <v>66.56</v>
      </c>
      <c r="BY7" s="39">
        <v>66.22</v>
      </c>
      <c r="BZ7" s="39">
        <v>69.87</v>
      </c>
      <c r="CA7" s="39">
        <v>69.8</v>
      </c>
      <c r="CB7" s="39">
        <v>160.05000000000001</v>
      </c>
      <c r="CC7" s="39">
        <v>149.34</v>
      </c>
      <c r="CD7" s="39">
        <v>148.66</v>
      </c>
      <c r="CE7" s="39">
        <v>152.02000000000001</v>
      </c>
      <c r="CF7" s="39">
        <v>159.46</v>
      </c>
      <c r="CG7" s="39">
        <v>250.43</v>
      </c>
      <c r="CH7" s="39">
        <v>245.75</v>
      </c>
      <c r="CI7" s="39">
        <v>244.29</v>
      </c>
      <c r="CJ7" s="39">
        <v>246.72</v>
      </c>
      <c r="CK7" s="39">
        <v>234.96</v>
      </c>
      <c r="CL7" s="39">
        <v>232.54</v>
      </c>
      <c r="CM7" s="39">
        <v>4.6900000000000004</v>
      </c>
      <c r="CN7" s="39">
        <v>4.6900000000000004</v>
      </c>
      <c r="CO7" s="39">
        <v>4.6900000000000004</v>
      </c>
      <c r="CP7" s="39">
        <v>4.6900000000000004</v>
      </c>
      <c r="CQ7" s="39">
        <v>4.33</v>
      </c>
      <c r="CR7" s="39">
        <v>42.31</v>
      </c>
      <c r="CS7" s="39">
        <v>43.65</v>
      </c>
      <c r="CT7" s="39">
        <v>43.58</v>
      </c>
      <c r="CU7" s="39">
        <v>41.35</v>
      </c>
      <c r="CV7" s="39">
        <v>42.9</v>
      </c>
      <c r="CW7" s="39">
        <v>42.17</v>
      </c>
      <c r="CX7" s="39">
        <v>67.819999999999993</v>
      </c>
      <c r="CY7" s="39">
        <v>64.25</v>
      </c>
      <c r="CZ7" s="39">
        <v>67.09</v>
      </c>
      <c r="DA7" s="39">
        <v>66.23</v>
      </c>
      <c r="DB7" s="39">
        <v>69.11</v>
      </c>
      <c r="DC7" s="39">
        <v>81.3</v>
      </c>
      <c r="DD7" s="39">
        <v>82.2</v>
      </c>
      <c r="DE7" s="39">
        <v>82.35</v>
      </c>
      <c r="DF7" s="39">
        <v>82.9</v>
      </c>
      <c r="DG7" s="39">
        <v>83.5</v>
      </c>
      <c r="DH7" s="39">
        <v>82.3</v>
      </c>
      <c r="DI7" s="39">
        <v>11.32</v>
      </c>
      <c r="DJ7" s="39">
        <v>11.76</v>
      </c>
      <c r="DK7" s="39">
        <v>20.190000000000001</v>
      </c>
      <c r="DL7" s="39">
        <v>21.02</v>
      </c>
      <c r="DM7" s="39">
        <v>22.19</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2018-02-13T07:10:54Z</cp:lastPrinted>
  <dcterms:created xsi:type="dcterms:W3CDTF">2017-12-25T01:56:01Z</dcterms:created>
  <dcterms:modified xsi:type="dcterms:W3CDTF">2018-02-13T07:10:56Z</dcterms:modified>
  <cp:category/>
</cp:coreProperties>
</file>