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I8" i="4"/>
  <c r="B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<sst xmlns="http://schemas.openxmlformats.org/spreadsheetml/2006/main" count="237" uniqueCount="123">
  <si>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</si>
  <si>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</si>
  <si>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</si>
  <si>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</si>
  <si>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</si>
  <si>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</si>
  <si>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</si>
  <si>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</si>
  <si>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</si>
  <si>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</si>
  <si>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</si>
  <si>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</si>
  <si>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</si>
  <si>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</si>
  <si>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</si>
  <si>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</si>
  <si>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</si>
  <si>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</si>
  <si>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</si>
  <si>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</si>
  <si>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</si>
  <si>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</si>
  <si>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</si>
  <si>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</si>
  <si>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</si>
  <si>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</si>
  <si>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</si>
  <si>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</si>
  <si>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</si>
  <si>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</si>
  <si>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</si>
  <si>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</si>
  <si>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</si>
  <si>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</si>
  <si>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</si>
  <si>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</si>
  <si>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</si>
  <si>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</si>
  <si>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</si>
  <si>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</si>
  <si>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</si>
  <si>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</si>
  <si>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</si>
  <si>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</si>
  <si>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</si>
  <si>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</si>
  <si>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</si>
  <si>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</si>
  <si>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</si>
  <si>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</si>
  <si>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</si>
  <si>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</si>
  <si>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</si>
  <si>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</si>
  <si>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</si>
  <si>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</si>
  <si>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</si>
  <si>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</si>
  <si>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</si>
  <si>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</si>
  <si>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</si>
  <si>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</si>
  <si>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</si>
  <si>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</si>
  <si>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</si>
  <si>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</si>
  <si>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</si>
  <si>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</si>
  <si>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</si>
  <si>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</si>
  <si>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</si>
  <si>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</si>
  <si>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</si>
  <si>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</si>
  <si>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</si>
  <si>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</si>
  <si>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</si>
  <si>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</si>
  <si>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</si>
  <si>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</si>
  <si>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</si>
  <si>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</si>
  <si>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</si>
  <si>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</si>
  <si>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</si>
  <si>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</si>
  <si>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</si>
  <si>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</si>
  <si>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</si>
  <si>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</si>
  <si>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</si>
  <si>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</si>
  <si>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</si>
  <si>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</si>
  <si>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</si>
  <si>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</si>
  <si>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</si>
  <si>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</si>
  <si>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</si>
  <si>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</si>
  <si>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</si>
  <si>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</si>
  <si>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</si>
  <si>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</si>
  <si>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</si>
  <si>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</si>
  <si>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</si>
  <si>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度会町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</si>
  <si>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</si>
  <si>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</si>
  <si>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</si>
  <si>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</si>
  <si>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</si>
  <si>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</si>
  <si>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</si>
  <si>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</si>
  <si>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</si>
  <si>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</si>
  <si>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</si>
  <si>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収益的収支比率は１６０％台となっているものの、一般会計からの繰入金等の収益の結果であることから、経常経費の削減を図り、喫緊の課題となっている更新事業に充当する財源の確保に努めていかなければならない。
　企業債残高対給水収益比率は平成２３年度に統合整備事業が開始されるまで昭和６３年度から地方債の借入がなかったことから、類似団体平均値をかなり下回っているものの、２７年度まで５年間借入が続いたことから上昇傾向となった。
　料金回収率は平成２４年度に料金改定を行ったが、年々、回収率は低下しており、管路更新事業の計画に合わせ、財源確保も考慮して早急に、料金改定を行わなければならない。
　給水原価は類似団体平均値に比べかなり下回っているが、統合整備事業に係る地方債借入金の償還が今後増加していくことから、一層の経費削減に努めていかなければならない。
　施設利用率は類似団体平均値を上回っているものの、年々低下傾向にあり、人口の減少による配水量の減が大きな要因となっていると思われる。
　有収量は漏水調査を継続実施し、早期の修繕に努めていることもあり、どうにか高い効率性を維持している。</t>
    <rPh sb="1" eb="3">
      <t>トウチョウ</t>
    </rPh>
    <rPh sb="4" eb="7">
      <t>シュウエキテキ</t>
    </rPh>
    <rPh sb="7" eb="9">
      <t>シュウシ</t>
    </rPh>
    <rPh sb="9" eb="11">
      <t>ヒリツ</t>
    </rPh>
    <rPh sb="16" eb="17">
      <t>ダイ</t>
    </rPh>
    <rPh sb="27" eb="29">
      <t>イッパン</t>
    </rPh>
    <rPh sb="29" eb="31">
      <t>カイケイ</t>
    </rPh>
    <rPh sb="34" eb="36">
      <t>クリイレ</t>
    </rPh>
    <rPh sb="36" eb="37">
      <t>キン</t>
    </rPh>
    <rPh sb="37" eb="38">
      <t>トウ</t>
    </rPh>
    <rPh sb="39" eb="41">
      <t>シュウエキ</t>
    </rPh>
    <rPh sb="42" eb="44">
      <t>ケッカ</t>
    </rPh>
    <rPh sb="52" eb="54">
      <t>ケイジョウ</t>
    </rPh>
    <rPh sb="54" eb="56">
      <t>ケイヒ</t>
    </rPh>
    <rPh sb="57" eb="59">
      <t>サクゲン</t>
    </rPh>
    <rPh sb="60" eb="61">
      <t>ハカ</t>
    </rPh>
    <rPh sb="63" eb="65">
      <t>キッキン</t>
    </rPh>
    <rPh sb="66" eb="68">
      <t>カダイ</t>
    </rPh>
    <rPh sb="74" eb="76">
      <t>コウシン</t>
    </rPh>
    <rPh sb="76" eb="78">
      <t>ジギョウ</t>
    </rPh>
    <rPh sb="79" eb="81">
      <t>ジュウトウ</t>
    </rPh>
    <rPh sb="83" eb="85">
      <t>ザイゲン</t>
    </rPh>
    <rPh sb="86" eb="88">
      <t>カクホ</t>
    </rPh>
    <rPh sb="89" eb="90">
      <t>ツト</t>
    </rPh>
    <rPh sb="105" eb="107">
      <t>キギョウ</t>
    </rPh>
    <rPh sb="107" eb="108">
      <t>サイ</t>
    </rPh>
    <rPh sb="108" eb="110">
      <t>ザンダカ</t>
    </rPh>
    <rPh sb="110" eb="111">
      <t>タイ</t>
    </rPh>
    <rPh sb="111" eb="113">
      <t>キュウスイ</t>
    </rPh>
    <rPh sb="113" eb="115">
      <t>シュウエキ</t>
    </rPh>
    <rPh sb="115" eb="117">
      <t>ヒリツ</t>
    </rPh>
    <rPh sb="118" eb="120">
      <t>ヘイセイ</t>
    </rPh>
    <rPh sb="122" eb="124">
      <t>ネンド</t>
    </rPh>
    <rPh sb="125" eb="127">
      <t>トウゴウ</t>
    </rPh>
    <rPh sb="127" eb="129">
      <t>セイビ</t>
    </rPh>
    <rPh sb="129" eb="131">
      <t>ジギョウ</t>
    </rPh>
    <rPh sb="132" eb="134">
      <t>カイシ</t>
    </rPh>
    <rPh sb="139" eb="141">
      <t>ショウワ</t>
    </rPh>
    <rPh sb="143" eb="144">
      <t>ネン</t>
    </rPh>
    <rPh sb="144" eb="145">
      <t>ド</t>
    </rPh>
    <rPh sb="147" eb="150">
      <t>チホウサイ</t>
    </rPh>
    <rPh sb="151" eb="152">
      <t>カ</t>
    </rPh>
    <rPh sb="152" eb="153">
      <t>イ</t>
    </rPh>
    <rPh sb="163" eb="165">
      <t>ルイジ</t>
    </rPh>
    <rPh sb="165" eb="167">
      <t>ダンタイ</t>
    </rPh>
    <rPh sb="167" eb="170">
      <t>ヘイキンチ</t>
    </rPh>
    <rPh sb="174" eb="176">
      <t>シタマワ</t>
    </rPh>
    <rPh sb="186" eb="188">
      <t>ネンド</t>
    </rPh>
    <rPh sb="191" eb="193">
      <t>ネンカン</t>
    </rPh>
    <rPh sb="193" eb="195">
      <t>カリイレ</t>
    </rPh>
    <rPh sb="196" eb="197">
      <t>ツヅ</t>
    </rPh>
    <rPh sb="203" eb="205">
      <t>ジョウショウ</t>
    </rPh>
    <rPh sb="205" eb="207">
      <t>ケイコウ</t>
    </rPh>
    <rPh sb="214" eb="216">
      <t>リョウキン</t>
    </rPh>
    <rPh sb="216" eb="218">
      <t>カイシュウ</t>
    </rPh>
    <rPh sb="218" eb="219">
      <t>リツ</t>
    </rPh>
    <rPh sb="220" eb="222">
      <t>ヘイセイ</t>
    </rPh>
    <rPh sb="224" eb="226">
      <t>ネンド</t>
    </rPh>
    <rPh sb="227" eb="229">
      <t>リョウキン</t>
    </rPh>
    <rPh sb="229" eb="231">
      <t>カイテイ</t>
    </rPh>
    <rPh sb="232" eb="233">
      <t>オコナ</t>
    </rPh>
    <rPh sb="237" eb="239">
      <t>ネンネン</t>
    </rPh>
    <rPh sb="240" eb="242">
      <t>カイシュウ</t>
    </rPh>
    <rPh sb="242" eb="243">
      <t>リツ</t>
    </rPh>
    <rPh sb="244" eb="246">
      <t>テイカ</t>
    </rPh>
    <rPh sb="251" eb="253">
      <t>カンロ</t>
    </rPh>
    <rPh sb="253" eb="255">
      <t>コウシン</t>
    </rPh>
    <rPh sb="255" eb="257">
      <t>ジギョウ</t>
    </rPh>
    <rPh sb="258" eb="260">
      <t>ケイカク</t>
    </rPh>
    <rPh sb="261" eb="262">
      <t>ア</t>
    </rPh>
    <rPh sb="265" eb="267">
      <t>ザイゲン</t>
    </rPh>
    <rPh sb="267" eb="269">
      <t>カクホ</t>
    </rPh>
    <rPh sb="270" eb="272">
      <t>コウリョ</t>
    </rPh>
    <rPh sb="274" eb="276">
      <t>ソウキュウ</t>
    </rPh>
    <rPh sb="278" eb="280">
      <t>リョウキン</t>
    </rPh>
    <rPh sb="280" eb="282">
      <t>カイテイ</t>
    </rPh>
    <rPh sb="283" eb="284">
      <t>オコナ</t>
    </rPh>
    <rPh sb="296" eb="298">
      <t>キュウスイ</t>
    </rPh>
    <rPh sb="298" eb="300">
      <t>ゲンカ</t>
    </rPh>
    <rPh sb="301" eb="303">
      <t>ルイジ</t>
    </rPh>
    <rPh sb="303" eb="305">
      <t>ダンタイ</t>
    </rPh>
    <rPh sb="305" eb="308">
      <t>ヘイキンチ</t>
    </rPh>
    <rPh sb="309" eb="310">
      <t>クラ</t>
    </rPh>
    <rPh sb="314" eb="316">
      <t>シタマワ</t>
    </rPh>
    <rPh sb="322" eb="324">
      <t>トウゴウ</t>
    </rPh>
    <rPh sb="324" eb="326">
      <t>セイビ</t>
    </rPh>
    <rPh sb="326" eb="328">
      <t>ジギョウ</t>
    </rPh>
    <rPh sb="329" eb="330">
      <t>カカ</t>
    </rPh>
    <rPh sb="331" eb="334">
      <t>チホウサイ</t>
    </rPh>
    <rPh sb="334" eb="336">
      <t>カリイレ</t>
    </rPh>
    <rPh sb="336" eb="337">
      <t>キン</t>
    </rPh>
    <rPh sb="338" eb="340">
      <t>ショウカン</t>
    </rPh>
    <rPh sb="341" eb="343">
      <t>コンゴ</t>
    </rPh>
    <rPh sb="343" eb="345">
      <t>ゾウカ</t>
    </rPh>
    <rPh sb="354" eb="356">
      <t>イッソウ</t>
    </rPh>
    <rPh sb="357" eb="359">
      <t>ケイヒ</t>
    </rPh>
    <rPh sb="359" eb="361">
      <t>サクゲン</t>
    </rPh>
    <rPh sb="362" eb="363">
      <t>ツト</t>
    </rPh>
    <rPh sb="378" eb="380">
      <t>シセツ</t>
    </rPh>
    <rPh sb="380" eb="383">
      <t>リヨウリツ</t>
    </rPh>
    <rPh sb="384" eb="386">
      <t>ルイジ</t>
    </rPh>
    <rPh sb="386" eb="388">
      <t>ダンタイ</t>
    </rPh>
    <rPh sb="388" eb="391">
      <t>ヘイキンチ</t>
    </rPh>
    <rPh sb="392" eb="394">
      <t>ウワマワ</t>
    </rPh>
    <rPh sb="402" eb="404">
      <t>ネンネン</t>
    </rPh>
    <rPh sb="404" eb="406">
      <t>テイカ</t>
    </rPh>
    <rPh sb="406" eb="408">
      <t>ケイコウ</t>
    </rPh>
    <rPh sb="412" eb="414">
      <t>ジンコウ</t>
    </rPh>
    <rPh sb="415" eb="417">
      <t>ゲンショウ</t>
    </rPh>
    <rPh sb="422" eb="423">
      <t>リョウ</t>
    </rPh>
    <rPh sb="424" eb="425">
      <t>ゲン</t>
    </rPh>
    <rPh sb="426" eb="427">
      <t>オオ</t>
    </rPh>
    <rPh sb="429" eb="431">
      <t>ヨウイン</t>
    </rPh>
    <rPh sb="438" eb="439">
      <t>オモ</t>
    </rPh>
    <rPh sb="445" eb="447">
      <t>ユウシュウ</t>
    </rPh>
    <rPh sb="447" eb="448">
      <t>リョウ</t>
    </rPh>
    <rPh sb="449" eb="451">
      <t>ロウスイ</t>
    </rPh>
    <rPh sb="451" eb="453">
      <t>チョウサ</t>
    </rPh>
    <rPh sb="454" eb="456">
      <t>ケイゾク</t>
    </rPh>
    <rPh sb="456" eb="458">
      <t>ジッシ</t>
    </rPh>
    <rPh sb="460" eb="462">
      <t>ソウキ</t>
    </rPh>
    <rPh sb="463" eb="465">
      <t>シュウゼン</t>
    </rPh>
    <rPh sb="466" eb="467">
      <t>ツト</t>
    </rPh>
    <rPh sb="481" eb="482">
      <t>タカ</t>
    </rPh>
    <rPh sb="483" eb="486">
      <t>コウリツセイ</t>
    </rPh>
    <rPh sb="487" eb="489">
      <t>イジ</t>
    </rPh>
    <phoneticPr fontId="7"/>
  </si>
  <si>
    <t>　平成２３年度からの統合整備事業によりこの５年間は更新率が上昇しているものの、いずれも３％未満であり、統合事業が完了したこれからは施設・管路の更新計画を策定し、一定した更新ペースを維持できるよう、その財源の確保や経営を心掛けていく必要がある。</t>
    <rPh sb="1" eb="3">
      <t>ヘイセイ</t>
    </rPh>
    <rPh sb="5" eb="6">
      <t>ネン</t>
    </rPh>
    <rPh sb="6" eb="7">
      <t>ド</t>
    </rPh>
    <rPh sb="10" eb="12">
      <t>トウゴウ</t>
    </rPh>
    <rPh sb="12" eb="14">
      <t>セイビ</t>
    </rPh>
    <rPh sb="14" eb="16">
      <t>ジギョウ</t>
    </rPh>
    <rPh sb="22" eb="24">
      <t>ネンカン</t>
    </rPh>
    <rPh sb="25" eb="27">
      <t>コウシン</t>
    </rPh>
    <rPh sb="27" eb="28">
      <t>リツ</t>
    </rPh>
    <rPh sb="29" eb="31">
      <t>ジョウショウ</t>
    </rPh>
    <rPh sb="45" eb="47">
      <t>ミマン</t>
    </rPh>
    <rPh sb="51" eb="53">
      <t>トウゴウ</t>
    </rPh>
    <rPh sb="53" eb="55">
      <t>ジギョウ</t>
    </rPh>
    <rPh sb="56" eb="58">
      <t>カンリョウ</t>
    </rPh>
    <rPh sb="65" eb="67">
      <t>シセツ</t>
    </rPh>
    <rPh sb="68" eb="70">
      <t>カンロ</t>
    </rPh>
    <rPh sb="71" eb="72">
      <t>コウ</t>
    </rPh>
    <rPh sb="72" eb="75">
      <t>シンケイカク</t>
    </rPh>
    <rPh sb="76" eb="78">
      <t>サクテイ</t>
    </rPh>
    <rPh sb="80" eb="82">
      <t>イッテイ</t>
    </rPh>
    <rPh sb="84" eb="86">
      <t>コウシン</t>
    </rPh>
    <rPh sb="90" eb="92">
      <t>イジ</t>
    </rPh>
    <rPh sb="100" eb="102">
      <t>ザイゲン</t>
    </rPh>
    <rPh sb="103" eb="105">
      <t>カクホ</t>
    </rPh>
    <rPh sb="106" eb="108">
      <t>ケイエイ</t>
    </rPh>
    <rPh sb="109" eb="111">
      <t>ココロガ</t>
    </rPh>
    <rPh sb="115" eb="117">
      <t>ヒツヨウ</t>
    </rPh>
    <phoneticPr fontId="7"/>
  </si>
  <si>
    <t>　当町のいずれの数値も類似団体平均値、全国平均を上回っているものの、一般会計からの繰入金による収益や管路更新事業がこれからであること、また、統合整備事業に係る地方債借入金の元利償還金の増加等、課題が多く、あらゆる面での費用削減を図るとともに早期に料金改定を実施し、更新事業の財源確保に努めていかなければならない。</t>
    <rPh sb="1" eb="3">
      <t>トウチョウ</t>
    </rPh>
    <rPh sb="8" eb="10">
      <t>スウチ</t>
    </rPh>
    <rPh sb="11" eb="13">
      <t>ルイジ</t>
    </rPh>
    <rPh sb="13" eb="15">
      <t>ダンタイ</t>
    </rPh>
    <rPh sb="15" eb="18">
      <t>ヘイキンチ</t>
    </rPh>
    <rPh sb="19" eb="21">
      <t>ゼンコク</t>
    </rPh>
    <rPh sb="21" eb="23">
      <t>ヘイキン</t>
    </rPh>
    <rPh sb="24" eb="26">
      <t>ウワマワ</t>
    </rPh>
    <rPh sb="34" eb="36">
      <t>イッパン</t>
    </rPh>
    <rPh sb="36" eb="38">
      <t>カイケイ</t>
    </rPh>
    <rPh sb="41" eb="43">
      <t>クリイレ</t>
    </rPh>
    <rPh sb="43" eb="44">
      <t>キン</t>
    </rPh>
    <rPh sb="47" eb="49">
      <t>シュウエキ</t>
    </rPh>
    <rPh sb="50" eb="52">
      <t>カンロ</t>
    </rPh>
    <rPh sb="52" eb="54">
      <t>コウシン</t>
    </rPh>
    <rPh sb="54" eb="56">
      <t>ジギョウ</t>
    </rPh>
    <rPh sb="70" eb="72">
      <t>トウゴウ</t>
    </rPh>
    <rPh sb="72" eb="74">
      <t>セイビ</t>
    </rPh>
    <rPh sb="74" eb="76">
      <t>ジギョウ</t>
    </rPh>
    <rPh sb="77" eb="78">
      <t>カカ</t>
    </rPh>
    <rPh sb="79" eb="82">
      <t>チホウサイ</t>
    </rPh>
    <rPh sb="82" eb="84">
      <t>カリイレ</t>
    </rPh>
    <rPh sb="84" eb="85">
      <t>キン</t>
    </rPh>
    <rPh sb="86" eb="88">
      <t>ガンリ</t>
    </rPh>
    <rPh sb="88" eb="91">
      <t>ショウカンキン</t>
    </rPh>
    <rPh sb="92" eb="94">
      <t>ゾウカ</t>
    </rPh>
    <rPh sb="94" eb="95">
      <t>トウ</t>
    </rPh>
    <rPh sb="96" eb="98">
      <t>カダイ</t>
    </rPh>
    <rPh sb="99" eb="100">
      <t>オオ</t>
    </rPh>
    <rPh sb="106" eb="107">
      <t>メン</t>
    </rPh>
    <rPh sb="109" eb="111">
      <t>ヒヨウ</t>
    </rPh>
    <rPh sb="111" eb="113">
      <t>サクゲン</t>
    </rPh>
    <rPh sb="114" eb="115">
      <t>ハカ</t>
    </rPh>
    <rPh sb="120" eb="122">
      <t>ソウキ</t>
    </rPh>
    <rPh sb="123" eb="125">
      <t>リョウキン</t>
    </rPh>
    <rPh sb="125" eb="127">
      <t>カイテイ</t>
    </rPh>
    <rPh sb="128" eb="130">
      <t>ジッシ</t>
    </rPh>
    <rPh sb="132" eb="134">
      <t>コウシン</t>
    </rPh>
    <rPh sb="134" eb="136">
      <t>ジギョウ</t>
    </rPh>
    <rPh sb="137" eb="139">
      <t>ザイゲン</t>
    </rPh>
    <rPh sb="139" eb="141">
      <t>カクホ</t>
    </rPh>
    <rPh sb="142" eb="143">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</si>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</sst>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1.29</c:v>
                </c:pt>
                <c:pt idx="1">
                  <c:v>2.96</c:v>
                </c:pt>
                <c:pt idx="2">
                  <c:v>1.05</c:v>
                </c:pt>
                <c:pt idx="3">
                  <c:v>1.33</c:v>
                </c:pt>
                <c:pt idx="4">
                  <c:v>0.87</c:v>
                </c:pt>
              </c:numCache>
            </c:numRef>
          </c:val>
        </c:ser>
        <c:dLbls>
          <c:showLegendKey val="0"/>
          <c:showVal val="0"/>
          <c:showCatName val="0"/>
          <c:showSerName val="0"/>
          <c:showPercent val="0"/>
          <c:showBubbleSize val="0"/>
        </c:dLbls>
        <c:gapWidth val="150"/>
        <c:axId val="102320768"/>
        <c:axId val="102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2320768"/>
        <c:axId val="102327040"/>
      </c:lineChart>
      <c:dateAx>
        <c:axId val="102320768"/>
        <c:scaling>
          <c:orientation val="minMax"/>
        </c:scaling>
        <c:delete val="1"/>
        <c:axPos val="b"/>
        <c:numFmt formatCode="ge" sourceLinked="1"/>
        <c:majorTickMark val="none"/>
        <c:minorTickMark val="none"/>
        <c:tickLblPos val="none"/>
        <c:crossAx val="102327040"/>
        <c:crosses val="autoZero"/>
        <c:auto val="1"/>
        <c:lblOffset val="100"/>
        <c:baseTimeUnit val="years"/>
      </c:dateAx>
      <c:valAx>
        <c:axId val="102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83.66</c:v>
                </c:pt>
                <c:pt idx="1">
                  <c:v>79.040000000000006</c:v>
                </c:pt>
                <c:pt idx="2">
                  <c:v>75.94</c:v>
                </c:pt>
                <c:pt idx="3">
                  <c:v>69.17</c:v>
                </c:pt>
                <c:pt idx="4">
                  <c:v>71.099999999999994</c:v>
                </c:pt>
              </c:numCache>
            </c:numRef>
          </c:val>
        </c:ser>
        <c:dLbls>
          <c:showLegendKey val="0"/>
          <c:showVal val="0"/>
          <c:showCatName val="0"/>
          <c:showSerName val="0"/>
          <c:showPercent val="0"/>
          <c:showBubbleSize val="0"/>
        </c:dLbls>
        <c:gapWidth val="150"/>
        <c:axId val="115874816"/>
        <c:axId val="1159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5874816"/>
        <c:axId val="115905664"/>
      </c:lineChart>
      <c:dateAx>
        <c:axId val="115874816"/>
        <c:scaling>
          <c:orientation val="minMax"/>
        </c:scaling>
        <c:delete val="1"/>
        <c:axPos val="b"/>
        <c:numFmt formatCode="ge" sourceLinked="1"/>
        <c:majorTickMark val="none"/>
        <c:minorTickMark val="none"/>
        <c:tickLblPos val="none"/>
        <c:crossAx val="115905664"/>
        <c:crosses val="autoZero"/>
        <c:auto val="1"/>
        <c:lblOffset val="100"/>
        <c:baseTimeUnit val="years"/>
      </c:dateAx>
      <c:valAx>
        <c:axId val="1159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81.83</c:v>
                </c:pt>
                <c:pt idx="1">
                  <c:v>85.44</c:v>
                </c:pt>
                <c:pt idx="2">
                  <c:v>87.53</c:v>
                </c:pt>
                <c:pt idx="3">
                  <c:v>95.79</c:v>
                </c:pt>
                <c:pt idx="4">
                  <c:v>86.3</c:v>
                </c:pt>
              </c:numCache>
            </c:numRef>
          </c:val>
        </c:ser>
        <c:dLbls>
          <c:showLegendKey val="0"/>
          <c:showVal val="0"/>
          <c:showCatName val="0"/>
          <c:showSerName val="0"/>
          <c:showPercent val="0"/>
          <c:showBubbleSize val="0"/>
        </c:dLbls>
        <c:gapWidth val="150"/>
        <c:axId val="115919488"/>
        <c:axId val="115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5919488"/>
        <c:axId val="115921664"/>
      </c:lineChart>
      <c:dateAx>
        <c:axId val="115919488"/>
        <c:scaling>
          <c:orientation val="minMax"/>
        </c:scaling>
        <c:delete val="1"/>
        <c:axPos val="b"/>
        <c:numFmt formatCode="ge" sourceLinked="1"/>
        <c:majorTickMark val="none"/>
        <c:minorTickMark val="none"/>
        <c:tickLblPos val="none"/>
        <c:crossAx val="115921664"/>
        <c:crosses val="autoZero"/>
        <c:auto val="1"/>
        <c:lblOffset val="100"/>
        <c:baseTimeUnit val="years"/>
      </c:dateAx>
      <c:valAx>
        <c:axId val="115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171.1</c:v>
                </c:pt>
                <c:pt idx="1">
                  <c:v>169.26</c:v>
                </c:pt>
                <c:pt idx="2">
                  <c:v>141.26</c:v>
                </c:pt>
                <c:pt idx="3">
                  <c:v>142.94999999999999</c:v>
                </c:pt>
                <c:pt idx="4">
                  <c:v>160.66999999999999</c:v>
                </c:pt>
              </c:numCache>
            </c:numRef>
          </c:val>
        </c:ser>
        <c:dLbls>
          <c:showLegendKey val="0"/>
          <c:showVal val="0"/>
          <c:showCatName val="0"/>
          <c:showSerName val="0"/>
          <c:showPercent val="0"/>
          <c:showBubbleSize val="0"/>
        </c:dLbls>
        <c:gapWidth val="150"/>
        <c:axId val="102361344"/>
        <c:axId val="1023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2361344"/>
        <c:axId val="102375808"/>
      </c:lineChart>
      <c:dateAx>
        <c:axId val="102361344"/>
        <c:scaling>
          <c:orientation val="minMax"/>
        </c:scaling>
        <c:delete val="1"/>
        <c:axPos val="b"/>
        <c:numFmt formatCode="ge" sourceLinked="1"/>
        <c:majorTickMark val="none"/>
        <c:minorTickMark val="none"/>
        <c:tickLblPos val="none"/>
        <c:crossAx val="102375808"/>
        <c:crosses val="autoZero"/>
        <c:auto val="1"/>
        <c:lblOffset val="100"/>
        <c:baseTimeUnit val="years"/>
      </c:dateAx>
      <c:valAx>
        <c:axId val="102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06016"/>
        <c:axId val="1024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06016"/>
        <c:axId val="102412288"/>
      </c:lineChart>
      <c:dateAx>
        <c:axId val="102406016"/>
        <c:scaling>
          <c:orientation val="minMax"/>
        </c:scaling>
        <c:delete val="1"/>
        <c:axPos val="b"/>
        <c:numFmt formatCode="ge" sourceLinked="1"/>
        <c:majorTickMark val="none"/>
        <c:minorTickMark val="none"/>
        <c:tickLblPos val="none"/>
        <c:crossAx val="102412288"/>
        <c:crosses val="autoZero"/>
        <c:auto val="1"/>
        <c:lblOffset val="100"/>
        <c:baseTimeUnit val="years"/>
      </c:dateAx>
      <c:valAx>
        <c:axId val="102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84672"/>
        <c:axId val="107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4672"/>
        <c:axId val="107486592"/>
      </c:lineChart>
      <c:dateAx>
        <c:axId val="107484672"/>
        <c:scaling>
          <c:orientation val="minMax"/>
        </c:scaling>
        <c:delete val="1"/>
        <c:axPos val="b"/>
        <c:numFmt formatCode="ge" sourceLinked="1"/>
        <c:majorTickMark val="none"/>
        <c:minorTickMark val="none"/>
        <c:tickLblPos val="none"/>
        <c:crossAx val="107486592"/>
        <c:crosses val="autoZero"/>
        <c:auto val="1"/>
        <c:lblOffset val="100"/>
        <c:baseTimeUnit val="years"/>
      </c:dateAx>
      <c:valAx>
        <c:axId val="107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23072"/>
        <c:axId val="1075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23072"/>
        <c:axId val="107525248"/>
      </c:lineChart>
      <c:dateAx>
        <c:axId val="107523072"/>
        <c:scaling>
          <c:orientation val="minMax"/>
        </c:scaling>
        <c:delete val="1"/>
        <c:axPos val="b"/>
        <c:numFmt formatCode="ge" sourceLinked="1"/>
        <c:majorTickMark val="none"/>
        <c:minorTickMark val="none"/>
        <c:tickLblPos val="none"/>
        <c:crossAx val="107525248"/>
        <c:crosses val="autoZero"/>
        <c:auto val="1"/>
        <c:lblOffset val="100"/>
        <c:baseTimeUnit val="years"/>
      </c:dateAx>
      <c:valAx>
        <c:axId val="107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50400"/>
        <c:axId val="1157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50400"/>
        <c:axId val="115752320"/>
      </c:lineChart>
      <c:dateAx>
        <c:axId val="115750400"/>
        <c:scaling>
          <c:orientation val="minMax"/>
        </c:scaling>
        <c:delete val="1"/>
        <c:axPos val="b"/>
        <c:numFmt formatCode="ge" sourceLinked="1"/>
        <c:majorTickMark val="none"/>
        <c:minorTickMark val="none"/>
        <c:tickLblPos val="none"/>
        <c:crossAx val="115752320"/>
        <c:crosses val="autoZero"/>
        <c:auto val="1"/>
        <c:lblOffset val="100"/>
        <c:baseTimeUnit val="years"/>
      </c:dateAx>
      <c:valAx>
        <c:axId val="1157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181.14</c:v>
                </c:pt>
                <c:pt idx="1">
                  <c:v>260.79000000000002</c:v>
                </c:pt>
                <c:pt idx="2">
                  <c:v>437.43</c:v>
                </c:pt>
                <c:pt idx="3">
                  <c:v>665.31</c:v>
                </c:pt>
                <c:pt idx="4">
                  <c:v>653.33000000000004</c:v>
                </c:pt>
              </c:numCache>
            </c:numRef>
          </c:val>
        </c:ser>
        <c:dLbls>
          <c:showLegendKey val="0"/>
          <c:showVal val="0"/>
          <c:showCatName val="0"/>
          <c:showSerName val="0"/>
          <c:showPercent val="0"/>
          <c:showBubbleSize val="0"/>
        </c:dLbls>
        <c:gapWidth val="150"/>
        <c:axId val="115770112"/>
        <c:axId val="1157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5770112"/>
        <c:axId val="115772032"/>
      </c:lineChart>
      <c:dateAx>
        <c:axId val="115770112"/>
        <c:scaling>
          <c:orientation val="minMax"/>
        </c:scaling>
        <c:delete val="1"/>
        <c:axPos val="b"/>
        <c:numFmt formatCode="ge" sourceLinked="1"/>
        <c:majorTickMark val="none"/>
        <c:minorTickMark val="none"/>
        <c:tickLblPos val="none"/>
        <c:crossAx val="115772032"/>
        <c:crosses val="autoZero"/>
        <c:auto val="1"/>
        <c:lblOffset val="100"/>
        <c:baseTimeUnit val="years"/>
      </c:dateAx>
      <c:valAx>
        <c:axId val="115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153.58000000000001</c:v>
                </c:pt>
                <c:pt idx="1">
                  <c:v>139.19999999999999</c:v>
                </c:pt>
                <c:pt idx="2">
                  <c:v>114.58</c:v>
                </c:pt>
                <c:pt idx="3">
                  <c:v>104.88</c:v>
                </c:pt>
                <c:pt idx="4">
                  <c:v>90.95</c:v>
                </c:pt>
              </c:numCache>
            </c:numRef>
          </c:val>
        </c:ser>
        <c:dLbls>
          <c:showLegendKey val="0"/>
          <c:showVal val="0"/>
          <c:showCatName val="0"/>
          <c:showSerName val="0"/>
          <c:showPercent val="0"/>
          <c:showBubbleSize val="0"/>
        </c:dLbls>
        <c:gapWidth val="150"/>
        <c:axId val="115961856"/>
        <c:axId val="115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5961856"/>
        <c:axId val="115963776"/>
      </c:lineChart>
      <c:dateAx>
        <c:axId val="115961856"/>
        <c:scaling>
          <c:orientation val="minMax"/>
        </c:scaling>
        <c:delete val="1"/>
        <c:axPos val="b"/>
        <c:numFmt formatCode="ge" sourceLinked="1"/>
        <c:majorTickMark val="none"/>
        <c:minorTickMark val="none"/>
        <c:tickLblPos val="none"/>
        <c:crossAx val="115963776"/>
        <c:crosses val="autoZero"/>
        <c:auto val="1"/>
        <c:lblOffset val="100"/>
        <c:baseTimeUnit val="years"/>
      </c:dateAx>
      <c:valAx>
        <c:axId val="1159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88.92</c:v>
                </c:pt>
                <c:pt idx="1">
                  <c:v>98.47</c:v>
                </c:pt>
                <c:pt idx="2">
                  <c:v>122.91</c:v>
                </c:pt>
                <c:pt idx="3">
                  <c:v>136.26</c:v>
                </c:pt>
                <c:pt idx="4">
                  <c:v>159.09</c:v>
                </c:pt>
              </c:numCache>
            </c:numRef>
          </c:val>
        </c:ser>
        <c:dLbls>
          <c:showLegendKey val="0"/>
          <c:showVal val="0"/>
          <c:showCatName val="0"/>
          <c:showSerName val="0"/>
          <c:showPercent val="0"/>
          <c:showBubbleSize val="0"/>
        </c:dLbls>
        <c:gapWidth val="150"/>
        <c:axId val="115981696"/>
        <c:axId val="1159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5981696"/>
        <c:axId val="115983872"/>
      </c:lineChart>
      <c:dateAx>
        <c:axId val="115981696"/>
        <c:scaling>
          <c:orientation val="minMax"/>
        </c:scaling>
        <c:delete val="1"/>
        <c:axPos val="b"/>
        <c:numFmt formatCode="ge" sourceLinked="1"/>
        <c:majorTickMark val="none"/>
        <c:minorTickMark val="none"/>
        <c:tickLblPos val="none"/>
        <c:crossAx val="115983872"/>
        <c:crosses val="autoZero"/>
        <c:auto val="1"/>
        <c:lblOffset val="100"/>
        <c:baseTimeUnit val="years"/>
      </c:dateAx>
      <c:valAx>
        <c:axId val="1159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度会町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0"/>
      <c r="AF8" s="50"/>
      <c r="AG8" s="50"/>
      <c r="AH8" s="50"/>
      <c r="AI8" s="50"/>
      <c r="AJ8" s="50"/>
      <c r="AK8" s="2"/>
      <c r="AL8" s="51">
        <f>データ!$R$6</f>
        <v>8459</v>
      </c>
      <c r="AM8" s="51"/>
      <c r="AN8" s="51"/>
      <c r="AO8" s="51"/>
      <c r="AP8" s="51"/>
      <c r="AQ8" s="51"/>
      <c r="AR8" s="51"/>
      <c r="AS8" s="51"/>
      <c r="AT8" s="46">
        <f>データ!$S$6</f>
        <v>134.97999999999999</v>
      </c>
      <c r="AU8" s="46"/>
      <c r="AV8" s="46"/>
      <c r="AW8" s="46"/>
      <c r="AX8" s="46"/>
      <c r="AY8" s="46"/>
      <c r="AZ8" s="46"/>
      <c r="BA8" s="46"/>
      <c r="BB8" s="46">
        <f>データ!$T$6</f>
        <v>62.67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99.87</v>
      </c>
      <c r="Q10" s="46"/>
      <c r="R10" s="46"/>
      <c r="S10" s="46"/>
      <c r="T10" s="46"/>
      <c r="U10" s="46"/>
      <c r="V10" s="46"/>
      <c r="W10" s="51">
        <f>データ!$Q$6</f>
        <v>2800</v>
      </c>
      <c r="X10" s="51"/>
      <c r="Y10" s="51"/>
      <c r="Z10" s="51"/>
      <c r="AA10" s="51"/>
      <c r="AB10" s="51"/>
      <c r="AC10" s="51"/>
      <c r="AD10" s="2"/>
      <c r="AE10" s="2"/>
      <c r="AF10" s="2"/>
      <c r="AG10" s="2"/>
      <c r="AH10" s="2"/>
      <c r="AI10" s="2"/>
      <c r="AJ10" s="2"/>
      <c r="AK10" s="2"/>
      <c r="AL10" s="51">
        <f>データ!$U$6</f>
        <v>8419</v>
      </c>
      <c r="AM10" s="51"/>
      <c r="AN10" s="51"/>
      <c r="AO10" s="51"/>
      <c r="AP10" s="51"/>
      <c r="AQ10" s="51"/>
      <c r="AR10" s="51"/>
      <c r="AS10" s="51"/>
      <c r="AT10" s="46">
        <f>データ!$V$6</f>
        <v>17.87</v>
      </c>
      <c r="AU10" s="46"/>
      <c r="AV10" s="46"/>
      <c r="AW10" s="46"/>
      <c r="AX10" s="46"/>
      <c r="AY10" s="46"/>
      <c r="AZ10" s="46"/>
      <c r="BA10" s="46"/>
      <c r="BB10" s="46">
        <f>データ!$W$6</f>
        <v>471.12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244708</v>
      </c>
      <c r="D6" s="34">
        <f t="shared" si="3"/>
        <v>47</v>
      </c>
      <c r="E6" s="34">
        <f t="shared" si="3"/>
        <v>1</v>
      </c>
      <c r="F6" s="34">
        <f t="shared" si="3"/>
        <v>0</v>
      </c>
      <c r="G6" s="34">
        <f t="shared" si="3"/>
        <v>0</v>
      </c>
      <c r="H6" s="34" t="str">
        <f t="shared" si="3"/>
        <v>三重県　度会町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99.87</v>
      </c>
      <c r="Q6" s="35">
        <f t="shared" si="3"/>
        <v>2800</v>
      </c>
      <c r="R6" s="35">
        <f t="shared" si="3"/>
        <v>8459</v>
      </c>
      <c r="S6" s="35">
        <f t="shared" si="3"/>
        <v>134.97999999999999</v>
      </c>
      <c r="T6" s="35">
        <f t="shared" si="3"/>
        <v>62.67</v>
      </c>
      <c r="U6" s="35">
        <f t="shared" si="3"/>
        <v>8419</v>
      </c>
      <c r="V6" s="35">
        <f t="shared" si="3"/>
        <v>17.87</v>
      </c>
      <c r="W6" s="35">
        <f t="shared" si="3"/>
        <v>471.12</v>
      </c>
      <c r="X6" s="36">
        <f>IF(X7="",NA(),X7)</f>
        <v>171.1</v>
      </c>
      <c r="Y6" s="36">
        <f t="shared" ref="Y6:AG6" si="4">IF(Y7="",NA(),Y7)</f>
        <v>169.26</v>
      </c>
      <c r="Z6" s="36">
        <f t="shared" si="4"/>
        <v>141.26</v>
      </c>
      <c r="AA6" s="36">
        <f t="shared" si="4"/>
        <v>142.94999999999999</v>
      </c>
      <c r="AB6" s="36">
        <f t="shared" si="4"/>
        <v>160.66999999999999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181.14</v>
      </c>
      <c r="BF6" s="36">
        <f t="shared" ref="BF6:BN6" si="7">IF(BF7="",NA(),BF7)</f>
        <v>260.79000000000002</v>
      </c>
      <c r="BG6" s="36">
        <f t="shared" si="7"/>
        <v>437.43</v>
      </c>
      <c r="BH6" s="36">
        <f t="shared" si="7"/>
        <v>665.31</v>
      </c>
      <c r="BI6" s="36">
        <f t="shared" si="7"/>
        <v>653.33000000000004</v>
      </c>
      <c r="BJ6" s="36">
        <f t="shared" si="7"/>
        <v>1158.82</v>
      </c>
      <c r="BK6" s="36">
        <f t="shared" si="7"/>
        <v>1167.7</v>
      </c>
      <c r="BL6" s="36">
        <f t="shared" si="7"/>
        <v>1228.58</v>
      </c>
      <c r="BM6" s="36">
        <f t="shared" si="7"/>
        <v>1280.18</v>
      </c>
      <c r="BN6" s="36">
        <f t="shared" si="7"/>
        <v>1346.23</v>
      </c>
      <c r="BO6" s="35" t="str">
        <f>IF(BO7="","",IF(BO7="-","【-】","【"&amp;SUBSTITUTE(TEXT(BO7,"#,##0.00"),"-","△")&amp;"】"))</f>
        <v>【1,280.76】</v>
      </c>
      <c r="BP6" s="36">
        <f>IF(BP7="",NA(),BP7)</f>
        <v>153.58000000000001</v>
      </c>
      <c r="BQ6" s="36">
        <f t="shared" ref="BQ6:BY6" si="8">IF(BQ7="",NA(),BQ7)</f>
        <v>139.19999999999999</v>
      </c>
      <c r="BR6" s="36">
        <f t="shared" si="8"/>
        <v>114.58</v>
      </c>
      <c r="BS6" s="36">
        <f t="shared" si="8"/>
        <v>104.88</v>
      </c>
      <c r="BT6" s="36">
        <f t="shared" si="8"/>
        <v>90.95</v>
      </c>
      <c r="BU6" s="36">
        <f t="shared" si="8"/>
        <v>55.6</v>
      </c>
      <c r="BV6" s="36">
        <f t="shared" si="8"/>
        <v>54.43</v>
      </c>
      <c r="BW6" s="36">
        <f t="shared" si="8"/>
        <v>53.81</v>
      </c>
      <c r="BX6" s="36">
        <f t="shared" si="8"/>
        <v>53.62</v>
      </c>
      <c r="BY6" s="36">
        <f t="shared" si="8"/>
        <v>53.41</v>
      </c>
      <c r="BZ6" s="35" t="str">
        <f>IF(BZ7="","",IF(BZ7="-","【-】","【"&amp;SUBSTITUTE(TEXT(BZ7,"#,##0.00"),"-","△")&amp;"】"))</f>
        <v>【53.06】</v>
      </c>
      <c r="CA6" s="36">
        <f>IF(CA7="",NA(),CA7)</f>
        <v>88.92</v>
      </c>
      <c r="CB6" s="36">
        <f t="shared" ref="CB6:CJ6" si="9">IF(CB7="",NA(),CB7)</f>
        <v>98.47</v>
      </c>
      <c r="CC6" s="36">
        <f t="shared" si="9"/>
        <v>122.91</v>
      </c>
      <c r="CD6" s="36">
        <f t="shared" si="9"/>
        <v>136.26</v>
      </c>
      <c r="CE6" s="36">
        <f t="shared" si="9"/>
        <v>159.09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83.66</v>
      </c>
      <c r="CM6" s="36">
        <f t="shared" ref="CM6:CU6" si="10">IF(CM7="",NA(),CM7)</f>
        <v>79.040000000000006</v>
      </c>
      <c r="CN6" s="36">
        <f t="shared" si="10"/>
        <v>75.94</v>
      </c>
      <c r="CO6" s="36">
        <f t="shared" si="10"/>
        <v>69.17</v>
      </c>
      <c r="CP6" s="36">
        <f t="shared" si="10"/>
        <v>71.099999999999994</v>
      </c>
      <c r="CQ6" s="36">
        <f t="shared" si="10"/>
        <v>60.66</v>
      </c>
      <c r="CR6" s="36">
        <f t="shared" si="10"/>
        <v>60.17</v>
      </c>
      <c r="CS6" s="36">
        <f t="shared" si="10"/>
        <v>58.96</v>
      </c>
      <c r="CT6" s="36">
        <f t="shared" si="10"/>
        <v>58.1</v>
      </c>
      <c r="CU6" s="36">
        <f t="shared" si="10"/>
        <v>56.19</v>
      </c>
      <c r="CV6" s="35" t="str">
        <f>IF(CV7="","",IF(CV7="-","【-】","【"&amp;SUBSTITUTE(TEXT(CV7,"#,##0.00"),"-","△")&amp;"】"))</f>
        <v>【56.28】</v>
      </c>
      <c r="CW6" s="36">
        <f>IF(CW7="",NA(),CW7)</f>
        <v>81.83</v>
      </c>
      <c r="CX6" s="36">
        <f t="shared" ref="CX6:DF6" si="11">IF(CX7="",NA(),CX7)</f>
        <v>85.44</v>
      </c>
      <c r="CY6" s="36">
        <f t="shared" si="11"/>
        <v>87.53</v>
      </c>
      <c r="CZ6" s="36">
        <f t="shared" si="11"/>
        <v>95.79</v>
      </c>
      <c r="DA6" s="36">
        <f t="shared" si="11"/>
        <v>86.3</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1.29</v>
      </c>
      <c r="EE6" s="36">
        <f t="shared" ref="EE6:EM6" si="14">IF(EE7="",NA(),EE7)</f>
        <v>2.96</v>
      </c>
      <c r="EF6" s="36">
        <f t="shared" si="14"/>
        <v>1.05</v>
      </c>
      <c r="EG6" s="36">
        <f t="shared" si="14"/>
        <v>1.33</v>
      </c>
      <c r="EH6" s="36">
        <f t="shared" si="14"/>
        <v>0.87</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244708</v>
      </c>
      <c r="D7" s="38">
        <v>47</v>
      </c>
      <c r="E7" s="38">
        <v>1</v>
      </c>
      <c r="F7" s="38">
        <v>0</v>
      </c>
      <c r="G7" s="38">
        <v>0</v>
      </c>
      <c r="H7" s="38" t="s">
        <v>107</v>
      </c>
      <c r="I7" s="38" t="s">
        <v>108</v>
      </c>
      <c r="J7" s="38" t="s">
        <v>109</v>
      </c>
      <c r="K7" s="38" t="s">
        <v>110</v>
      </c>
      <c r="L7" s="38" t="s">
        <v>111</v>
      </c>
      <c r="M7" s="38"/>
      <c r="N7" s="39" t="s">
        <v>112</v>
      </c>
      <c r="O7" s="39" t="s">
        <v>113</v>
      </c>
      <c r="P7" s="39">
        <v>99.87</v>
      </c>
      <c r="Q7" s="39">
        <v>2800</v>
      </c>
      <c r="R7" s="39">
        <v>8459</v>
      </c>
      <c r="S7" s="39">
        <v>134.97999999999999</v>
      </c>
      <c r="T7" s="39">
        <v>62.67</v>
      </c>
      <c r="U7" s="39">
        <v>8419</v>
      </c>
      <c r="V7" s="39">
        <v>17.87</v>
      </c>
      <c r="W7" s="39">
        <v>471.12</v>
      </c>
      <c r="X7" s="39">
        <v>171.1</v>
      </c>
      <c r="Y7" s="39">
        <v>169.26</v>
      </c>
      <c r="Z7" s="39">
        <v>141.26</v>
      </c>
      <c r="AA7" s="39">
        <v>142.94999999999999</v>
      </c>
      <c r="AB7" s="39">
        <v>160.66999999999999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181.14</v>
      </c>
      <c r="BF7" s="39">
        <v>260.79000000000002</v>
      </c>
      <c r="BG7" s="39">
        <v>437.43</v>
      </c>
      <c r="BH7" s="39">
        <v>665.31</v>
      </c>
      <c r="BI7" s="39">
        <v>653.33000000000004</v>
      </c>
      <c r="BJ7" s="39">
        <v>1158.82</v>
      </c>
      <c r="BK7" s="39">
        <v>1167.7</v>
      </c>
      <c r="BL7" s="39">
        <v>1228.58</v>
      </c>
      <c r="BM7" s="39">
        <v>1280.18</v>
      </c>
      <c r="BN7" s="39">
        <v>1346.23</v>
      </c>
      <c r="BO7" s="39">
        <v>1280.76</v>
      </c>
      <c r="BP7" s="39">
        <v>153.58000000000001</v>
      </c>
      <c r="BQ7" s="39">
        <v>139.19999999999999</v>
      </c>
      <c r="BR7" s="39">
        <v>114.58</v>
      </c>
      <c r="BS7" s="39">
        <v>104.88</v>
      </c>
      <c r="BT7" s="39">
        <v>90.95</v>
      </c>
      <c r="BU7" s="39">
        <v>55.6</v>
      </c>
      <c r="BV7" s="39">
        <v>54.43</v>
      </c>
      <c r="BW7" s="39">
        <v>53.81</v>
      </c>
      <c r="BX7" s="39">
        <v>53.62</v>
      </c>
      <c r="BY7" s="39">
        <v>53.41</v>
      </c>
      <c r="BZ7" s="39">
        <v>53.06</v>
      </c>
      <c r="CA7" s="39">
        <v>88.92</v>
      </c>
      <c r="CB7" s="39">
        <v>98.47</v>
      </c>
      <c r="CC7" s="39">
        <v>122.91</v>
      </c>
      <c r="CD7" s="39">
        <v>136.26</v>
      </c>
      <c r="CE7" s="39">
        <v>159.09</v>
      </c>
      <c r="CF7" s="39">
        <v>275.86</v>
      </c>
      <c r="CG7" s="39">
        <v>279.8</v>
      </c>
      <c r="CH7" s="39">
        <v>284.64999999999998</v>
      </c>
      <c r="CI7" s="39">
        <v>287.7</v>
      </c>
      <c r="CJ7" s="39">
        <v>277.39999999999998</v>
      </c>
      <c r="CK7" s="39">
        <v>314.83</v>
      </c>
      <c r="CL7" s="39">
        <v>83.66</v>
      </c>
      <c r="CM7" s="39">
        <v>79.040000000000006</v>
      </c>
      <c r="CN7" s="39">
        <v>75.94</v>
      </c>
      <c r="CO7" s="39">
        <v>69.17</v>
      </c>
      <c r="CP7" s="39">
        <v>71.099999999999994</v>
      </c>
      <c r="CQ7" s="39">
        <v>60.66</v>
      </c>
      <c r="CR7" s="39">
        <v>60.17</v>
      </c>
      <c r="CS7" s="39">
        <v>58.96</v>
      </c>
      <c r="CT7" s="39">
        <v>58.1</v>
      </c>
      <c r="CU7" s="39">
        <v>56.19</v>
      </c>
      <c r="CV7" s="39">
        <v>56.28</v>
      </c>
      <c r="CW7" s="39">
        <v>81.83</v>
      </c>
      <c r="CX7" s="39">
        <v>85.44</v>
      </c>
      <c r="CY7" s="39">
        <v>87.53</v>
      </c>
      <c r="CZ7" s="39">
        <v>95.79</v>
      </c>
      <c r="DA7" s="39">
        <v>86.3</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1.29</v>
      </c>
      <c r="EE7" s="39">
        <v>2.96</v>
      </c>
      <c r="EF7" s="39">
        <v>1.05</v>
      </c>
      <c r="EG7" s="39">
        <v>1.33</v>
      </c>
      <c r="EH7" s="39">
        <v>0.87</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2018-01-30T02:05:26Z</cp:lastPrinted>
  <dcterms:created xsi:type="dcterms:W3CDTF">2017-12-25T01:44:45Z</dcterms:created>
  <dcterms:modified xsi:type="dcterms:W3CDTF">2018-02-16T08:07:07Z</dcterms:modified>
  <cp:category/>
</cp:coreProperties>
</file>