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610" windowHeight="1164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W10" i="4"/>
  <c r="P10" i="4"/>
  <c r="BB8" i="4"/>
  <c r="AT8" i="4"/>
  <c r="AL8" i="4"/>
  <c r="B8" i="4"/>
  <c r="C10" i="5" l="1"/>
  <c r="D10" i="5"/>
  <c r="E10" i="5"/>
  <c r="B10" i="5"/>
</calcChain>
</file>

<file path=xl/sharedStrings.xml><?xml version="1.0" encoding="utf-8"?>
<sst xmlns="http://schemas.openxmlformats.org/spreadsheetml/2006/main" count="236" uniqueCount="122">
  <si>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</si>
  <si>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</si>
  <si>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</si>
  <si>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</si>
  <si>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</si>
  <si>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</si>
  <si>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</si>
  <si>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</si>
  <si>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</si>
  <si>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</si>
  <si>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</si>
  <si>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</si>
  <si>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</si>
  <si>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</si>
  <si>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</si>
  <si>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</si>
  <si>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</si>
  <si>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</si>
  <si>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</si>
  <si>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</si>
  <si>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</si>
  <si>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</si>
  <si>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</si>
  <si>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</si>
  <si>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</si>
  <si>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</si>
  <si>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</si>
  <si>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</si>
  <si>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</si>
  <si>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</si>
  <si>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</si>
  <si>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</si>
  <si>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</si>
  <si>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</si>
  <si>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</si>
  <si>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</si>
  <si>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</si>
  <si>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</si>
  <si>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</si>
  <si>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</si>
  <si>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</si>
  <si>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</si>
  <si>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</si>
  <si>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</si>
  <si>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</si>
  <si>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</si>
  <si>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</si>
  <si>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</si>
  <si>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</si>
  <si>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</si>
  <si>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</si>
  <si>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</si>
  <si>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</si>
  <si>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</si>
  <si>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</si>
  <si>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</si>
  <si>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</si>
  <si>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</si>
  <si>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</si>
  <si>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</si>
  <si>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</si>
  <si>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</si>
  <si>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</si>
  <si>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</si>
  <si>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</si>
  <si>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</si>
  <si>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</si>
  <si>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</si>
  <si>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</si>
  <si>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</si>
  <si>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</si>
  <si>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</si>
  <si>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</si>
  <si>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</si>
  <si>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</si>
  <si>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</si>
  <si>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</si>
  <si>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</si>
  <si>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</si>
  <si>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</si>
  <si>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</si>
  <si>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</si>
  <si>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</si>
  <si>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</si>
  <si>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</si>
  <si>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</si>
  <si>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</si>
  <si>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</si>
  <si>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</si>
  <si>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</si>
  <si>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</si>
  <si>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</si>
  <si>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</si>
  <si>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</si>
  <si>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</si>
  <si>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</si>
  <si>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</si>
  <si>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</si>
  <si>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</si>
  <si>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</si>
  <si>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</si>
  <si>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</si>
  <si>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</si>
  <si>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</si>
  <si>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</si>
  <si>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</si>
  <si>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</si>
  <si>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大台町</t>
  </si>
  <si>
    <t>法非適用</t>
  </si>
  <si>
    <t>水道事業</t>
  </si>
  <si>
    <t>簡易水道事業</t>
  </si>
  <si>
    <t>D2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</si>
  <si>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</si>
  <si>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</si>
  <si>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</si>
  <si>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</si>
  <si>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</si>
  <si>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</si>
  <si>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有収率の減少も、管路の老朽化による漏水等が原因とも考えらるため、アセットマネジメントを整備し施設の長寿命化、効率的な管路更新をしていく必要がある。</t>
    <rPh sb="1" eb="3">
      <t>ユウシュウ</t>
    </rPh>
    <rPh sb="3" eb="4">
      <t>リツ</t>
    </rPh>
    <rPh sb="5" eb="7">
      <t>ゲンショウ</t>
    </rPh>
    <rPh sb="9" eb="11">
      <t>カンロ</t>
    </rPh>
    <rPh sb="12" eb="15">
      <t>ロウキュウカ</t>
    </rPh>
    <rPh sb="18" eb="20">
      <t>ロウスイ</t>
    </rPh>
    <rPh sb="20" eb="21">
      <t>トウ</t>
    </rPh>
    <rPh sb="22" eb="24">
      <t>ゲンイン</t>
    </rPh>
    <rPh sb="26" eb="27">
      <t>カンガ</t>
    </rPh>
    <rPh sb="44" eb="46">
      <t>セイビ</t>
    </rPh>
    <rPh sb="47" eb="49">
      <t>シセツ</t>
    </rPh>
    <rPh sb="50" eb="51">
      <t>ナガ</t>
    </rPh>
    <rPh sb="51" eb="54">
      <t>ジュミョウカ</t>
    </rPh>
    <rPh sb="55" eb="58">
      <t>コウリツテキ</t>
    </rPh>
    <rPh sb="59" eb="61">
      <t>カンロ</t>
    </rPh>
    <rPh sb="61" eb="63">
      <t>コウシン</t>
    </rPh>
    <rPh sb="68" eb="70">
      <t>ヒツヨウ</t>
    </rPh>
    <phoneticPr fontId="4"/>
  </si>
  <si>
    <t>　平成29年度より公営企業に移行したことから、アセットマネジメント手法を早急に整備し、施設の長寿命化やダウンサイジングも考慮した計画的な更新を進める必要がある。
　また、年々減少する給水人口や給水収益に対応していくためにも適正な料金水準及び料金体系の検討も必要である。</t>
    <rPh sb="1" eb="3">
      <t>ヘイセイ</t>
    </rPh>
    <rPh sb="5" eb="7">
      <t>ネンド</t>
    </rPh>
    <rPh sb="9" eb="11">
      <t>コウエイ</t>
    </rPh>
    <rPh sb="11" eb="13">
      <t>キギョウ</t>
    </rPh>
    <rPh sb="14" eb="16">
      <t>イコウ</t>
    </rPh>
    <rPh sb="33" eb="35">
      <t>シュホウ</t>
    </rPh>
    <rPh sb="36" eb="38">
      <t>サッキュウ</t>
    </rPh>
    <rPh sb="39" eb="41">
      <t>セイビ</t>
    </rPh>
    <rPh sb="43" eb="45">
      <t>シセツ</t>
    </rPh>
    <rPh sb="46" eb="47">
      <t>チョウ</t>
    </rPh>
    <rPh sb="47" eb="50">
      <t>ジュミョウカ</t>
    </rPh>
    <rPh sb="60" eb="62">
      <t>コウリョ</t>
    </rPh>
    <rPh sb="64" eb="67">
      <t>ケイカクテキ</t>
    </rPh>
    <rPh sb="68" eb="70">
      <t>コウシン</t>
    </rPh>
    <rPh sb="71" eb="72">
      <t>スス</t>
    </rPh>
    <rPh sb="74" eb="76">
      <t>ヒツヨウ</t>
    </rPh>
    <rPh sb="85" eb="87">
      <t>ネンネン</t>
    </rPh>
    <rPh sb="87" eb="89">
      <t>ゲンショウ</t>
    </rPh>
    <rPh sb="91" eb="93">
      <t>キュウスイ</t>
    </rPh>
    <rPh sb="93" eb="95">
      <t>ジンコウ</t>
    </rPh>
    <rPh sb="96" eb="98">
      <t>キュウスイ</t>
    </rPh>
    <rPh sb="98" eb="100">
      <t>シュウエキ</t>
    </rPh>
    <rPh sb="101" eb="103">
      <t>タイオウ</t>
    </rPh>
    <rPh sb="111" eb="113">
      <t>テキセイ</t>
    </rPh>
    <rPh sb="114" eb="116">
      <t>リョウキン</t>
    </rPh>
    <rPh sb="116" eb="118">
      <t>スイジュン</t>
    </rPh>
    <rPh sb="118" eb="119">
      <t>オヨ</t>
    </rPh>
    <rPh sb="120" eb="122">
      <t>リョウキン</t>
    </rPh>
    <rPh sb="122" eb="124">
      <t>タイケイ</t>
    </rPh>
    <rPh sb="125" eb="127">
      <t>ケントウ</t>
    </rPh>
    <rPh sb="128" eb="130">
      <t>ヒツヨウ</t>
    </rPh>
    <phoneticPr fontId="4"/>
  </si>
  <si>
    <t xml:space="preserve">  平成27年度に実施した料金改定により、収益的収支比率、料金回収率は改善されたが、県下において高い料金設定となっている。
　また、平成22年度から実施した統合整備事業にかかる企業債により、企業債残高対給水収益比率も類似団体を大幅に上回っている。
　経営に係る費用について料金収入ではまかなえず、一般会計からの繰入金で収支均等を保持してきている。  　
 さらに類似団体等と比較すると、有収率が極めて低いため原因究明を早急に行い改善に取り組むことが課題である。</t>
    <rPh sb="2" eb="4">
      <t>ヘイセイ</t>
    </rPh>
    <rPh sb="6" eb="8">
      <t>ネンド</t>
    </rPh>
    <rPh sb="9" eb="11">
      <t>ジッシ</t>
    </rPh>
    <rPh sb="13" eb="15">
      <t>リョウキン</t>
    </rPh>
    <rPh sb="15" eb="17">
      <t>カイテイ</t>
    </rPh>
    <rPh sb="21" eb="24">
      <t>シュウエキテキ</t>
    </rPh>
    <rPh sb="24" eb="26">
      <t>シュウシ</t>
    </rPh>
    <rPh sb="26" eb="28">
      <t>ヒリツ</t>
    </rPh>
    <rPh sb="29" eb="31">
      <t>リョウキン</t>
    </rPh>
    <rPh sb="31" eb="33">
      <t>カイシュウ</t>
    </rPh>
    <rPh sb="33" eb="34">
      <t>リツ</t>
    </rPh>
    <rPh sb="35" eb="37">
      <t>カイゼン</t>
    </rPh>
    <rPh sb="42" eb="44">
      <t>ケンカ</t>
    </rPh>
    <rPh sb="48" eb="49">
      <t>タカ</t>
    </rPh>
    <rPh sb="50" eb="52">
      <t>リョウキン</t>
    </rPh>
    <rPh sb="52" eb="54">
      <t>セッテイ</t>
    </rPh>
    <rPh sb="66" eb="68">
      <t>ヘイセイ</t>
    </rPh>
    <rPh sb="70" eb="72">
      <t>ネンド</t>
    </rPh>
    <rPh sb="74" eb="76">
      <t>ジッシ</t>
    </rPh>
    <rPh sb="78" eb="80">
      <t>トウゴウ</t>
    </rPh>
    <rPh sb="80" eb="82">
      <t>セイビ</t>
    </rPh>
    <rPh sb="82" eb="84">
      <t>ジギョウ</t>
    </rPh>
    <rPh sb="88" eb="90">
      <t>キギョウ</t>
    </rPh>
    <rPh sb="90" eb="91">
      <t>サイ</t>
    </rPh>
    <rPh sb="95" eb="97">
      <t>キギョウ</t>
    </rPh>
    <rPh sb="97" eb="98">
      <t>サイ</t>
    </rPh>
    <rPh sb="98" eb="99">
      <t>ザン</t>
    </rPh>
    <rPh sb="99" eb="100">
      <t>タカ</t>
    </rPh>
    <rPh sb="100" eb="101">
      <t>タイ</t>
    </rPh>
    <rPh sb="101" eb="103">
      <t>キュウスイ</t>
    </rPh>
    <rPh sb="103" eb="105">
      <t>シュウエキ</t>
    </rPh>
    <rPh sb="105" eb="107">
      <t>ヒリツ</t>
    </rPh>
    <rPh sb="108" eb="110">
      <t>ルイジ</t>
    </rPh>
    <rPh sb="110" eb="112">
      <t>ダンタイ</t>
    </rPh>
    <rPh sb="113" eb="115">
      <t>オオハバ</t>
    </rPh>
    <rPh sb="116" eb="118">
      <t>ウワマワ</t>
    </rPh>
    <rPh sb="125" eb="127">
      <t>ケイエイ</t>
    </rPh>
    <rPh sb="128" eb="129">
      <t>カカ</t>
    </rPh>
    <rPh sb="130" eb="132">
      <t>ヒヨウ</t>
    </rPh>
    <rPh sb="136" eb="138">
      <t>リョウキン</t>
    </rPh>
    <rPh sb="138" eb="140">
      <t>シュウニュウ</t>
    </rPh>
    <rPh sb="148" eb="150">
      <t>イッパン</t>
    </rPh>
    <rPh sb="150" eb="152">
      <t>カイケイ</t>
    </rPh>
    <rPh sb="155" eb="157">
      <t>クリイレ</t>
    </rPh>
    <rPh sb="157" eb="158">
      <t>キン</t>
    </rPh>
    <rPh sb="159" eb="161">
      <t>シュウシ</t>
    </rPh>
    <rPh sb="161" eb="163">
      <t>キントウ</t>
    </rPh>
    <rPh sb="164" eb="166">
      <t>ホジ</t>
    </rPh>
    <rPh sb="181" eb="183">
      <t>ルイジ</t>
    </rPh>
    <rPh sb="183" eb="185">
      <t>ダンタイ</t>
    </rPh>
    <rPh sb="185" eb="186">
      <t>トウ</t>
    </rPh>
    <rPh sb="187" eb="189">
      <t>ヒカク</t>
    </rPh>
    <rPh sb="193" eb="195">
      <t>ユウシュウ</t>
    </rPh>
    <rPh sb="195" eb="196">
      <t>リツ</t>
    </rPh>
    <rPh sb="197" eb="198">
      <t>キワ</t>
    </rPh>
    <rPh sb="200" eb="201">
      <t>ヒク</t>
    </rPh>
    <rPh sb="204" eb="206">
      <t>ゲンイン</t>
    </rPh>
    <rPh sb="206" eb="208">
      <t>キュウメイ</t>
    </rPh>
    <rPh sb="209" eb="211">
      <t>サッキュウ</t>
    </rPh>
    <rPh sb="212" eb="213">
      <t>オコナ</t>
    </rPh>
    <rPh sb="214" eb="216">
      <t>カイゼン</t>
    </rPh>
    <rPh sb="217" eb="218">
      <t>ト</t>
    </rPh>
    <rPh sb="219" eb="220">
      <t>ク</t>
    </rPh>
    <rPh sb="224" eb="226">
      <t>カダイ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</si>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</sst>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1.53</c:v>
                </c:pt>
                <c:pt idx="2">
                  <c:v>1.37</c:v>
                </c:pt>
                <c:pt idx="3">
                  <c:v>1.29</c:v>
                </c:pt>
                <c:pt idx="4">
                  <c:v>0.35</c:v>
                </c:pt>
              </c:numCache>
            </c:numRef>
          </c:val>
          <c:extLst xmlns:c16r2="http://schemas.microsoft.com/office/drawing/2015/06/chart">
            <c:ext xmlns:c16="http://schemas.microsoft.com/office/drawing/2014/chart" uri="{C3380CC4-5D6E-409C-BE32-E72D297353CC}">
              <c16:uniqueId val="{00000000-0DBE-42A3-A554-1A0580D65864}"/>
            </c:ext>
          </c:extLst>
        </c:ser>
        <c:dLbls>
          <c:showLegendKey val="0"/>
          <c:showVal val="0"/>
          <c:showCatName val="0"/>
          <c:showSerName val="0"/>
          <c:showPercent val="0"/>
          <c:showBubbleSize val="0"/>
        </c:dLbls>
        <c:gapWidth val="150"/>
        <c:axId val="79069568"/>
        <c:axId val="1035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0.98</c:v>
                </c:pt>
                <c:pt idx="3">
                  <c:v>0.76</c:v>
                </c:pt>
                <c:pt idx="4">
                  <c:v>0.8</c:v>
                </c:pt>
              </c:numCache>
            </c:numRef>
          </c:val>
          <c:smooth val="0"/>
          <c:extLst xmlns:c16r2="http://schemas.microsoft.com/office/drawing/2015/06/chart">
            <c:ext xmlns:c16="http://schemas.microsoft.com/office/drawing/2014/chart" uri="{C3380CC4-5D6E-409C-BE32-E72D297353CC}">
              <c16:uniqueId val="{00000001-0DBE-42A3-A554-1A0580D65864}"/>
            </c:ext>
          </c:extLst>
        </c:ser>
        <c:dLbls>
          <c:showLegendKey val="0"/>
          <c:showVal val="0"/>
          <c:showCatName val="0"/>
          <c:showSerName val="0"/>
          <c:showPercent val="0"/>
          <c:showBubbleSize val="0"/>
        </c:dLbls>
        <c:marker val="1"/>
        <c:smooth val="0"/>
        <c:axId val="79069568"/>
        <c:axId val="103502592"/>
      </c:lineChart>
      <c:dateAx>
        <c:axId val="79069568"/>
        <c:scaling>
          <c:orientation val="minMax"/>
        </c:scaling>
        <c:delete val="1"/>
        <c:axPos val="b"/>
        <c:numFmt formatCode="ge" sourceLinked="1"/>
        <c:majorTickMark val="none"/>
        <c:minorTickMark val="none"/>
        <c:tickLblPos val="none"/>
        <c:crossAx val="103502592"/>
        <c:crosses val="autoZero"/>
        <c:auto val="1"/>
        <c:lblOffset val="100"/>
        <c:baseTimeUnit val="years"/>
      </c:dateAx>
      <c:valAx>
        <c:axId val="1035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68.92</c:v>
                </c:pt>
                <c:pt idx="1">
                  <c:v>71.849999999999994</c:v>
                </c:pt>
                <c:pt idx="2">
                  <c:v>73.44</c:v>
                </c:pt>
                <c:pt idx="3">
                  <c:v>73.44</c:v>
                </c:pt>
                <c:pt idx="4">
                  <c:v>67.709999999999994</c:v>
                </c:pt>
              </c:numCache>
            </c:numRef>
          </c:val>
          <c:extLst xmlns:c16r2="http://schemas.microsoft.com/office/drawing/2015/06/chart">
            <c:ext xmlns:c16="http://schemas.microsoft.com/office/drawing/2014/chart" uri="{C3380CC4-5D6E-409C-BE32-E72D297353CC}">
              <c16:uniqueId val="{00000000-D3D1-401F-9803-5B6789B3DC69}"/>
            </c:ext>
          </c:extLst>
        </c:ser>
        <c:dLbls>
          <c:showLegendKey val="0"/>
          <c:showVal val="0"/>
          <c:showCatName val="0"/>
          <c:showSerName val="0"/>
          <c:showPercent val="0"/>
          <c:showBubbleSize val="0"/>
        </c:dLbls>
        <c:gapWidth val="150"/>
        <c:axId val="78525568"/>
        <c:axId val="785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58.96</c:v>
                </c:pt>
                <c:pt idx="3">
                  <c:v>58.1</c:v>
                </c:pt>
                <c:pt idx="4">
                  <c:v>56.19</c:v>
                </c:pt>
              </c:numCache>
            </c:numRef>
          </c:val>
          <c:smooth val="0"/>
          <c:extLst xmlns:c16r2="http://schemas.microsoft.com/office/drawing/2015/06/chart">
            <c:ext xmlns:c16="http://schemas.microsoft.com/office/drawing/2014/chart" uri="{C3380CC4-5D6E-409C-BE32-E72D297353CC}">
              <c16:uniqueId val="{00000001-D3D1-401F-9803-5B6789B3DC69}"/>
            </c:ext>
          </c:extLst>
        </c:ser>
        <c:dLbls>
          <c:showLegendKey val="0"/>
          <c:showVal val="0"/>
          <c:showCatName val="0"/>
          <c:showSerName val="0"/>
          <c:showPercent val="0"/>
          <c:showBubbleSize val="0"/>
        </c:dLbls>
        <c:marker val="1"/>
        <c:smooth val="0"/>
        <c:axId val="78525568"/>
        <c:axId val="78527488"/>
      </c:lineChart>
      <c:dateAx>
        <c:axId val="78525568"/>
        <c:scaling>
          <c:orientation val="minMax"/>
        </c:scaling>
        <c:delete val="1"/>
        <c:axPos val="b"/>
        <c:numFmt formatCode="ge" sourceLinked="1"/>
        <c:majorTickMark val="none"/>
        <c:minorTickMark val="none"/>
        <c:tickLblPos val="none"/>
        <c:crossAx val="78527488"/>
        <c:crosses val="autoZero"/>
        <c:auto val="1"/>
        <c:lblOffset val="100"/>
        <c:baseTimeUnit val="years"/>
      </c:dateAx>
      <c:valAx>
        <c:axId val="78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79.260000000000005</c:v>
                </c:pt>
                <c:pt idx="1">
                  <c:v>74.430000000000007</c:v>
                </c:pt>
                <c:pt idx="2">
                  <c:v>71.790000000000006</c:v>
                </c:pt>
                <c:pt idx="3">
                  <c:v>71.239999999999995</c:v>
                </c:pt>
                <c:pt idx="4">
                  <c:v>75.5</c:v>
                </c:pt>
              </c:numCache>
            </c:numRef>
          </c:val>
          <c:extLst xmlns:c16r2="http://schemas.microsoft.com/office/drawing/2015/06/chart">
            <c:ext xmlns:c16="http://schemas.microsoft.com/office/drawing/2014/chart" uri="{C3380CC4-5D6E-409C-BE32-E72D297353CC}">
              <c16:uniqueId val="{00000000-C4EB-4771-B4A7-33744F980CC6}"/>
            </c:ext>
          </c:extLst>
        </c:ser>
        <c:dLbls>
          <c:showLegendKey val="0"/>
          <c:showVal val="0"/>
          <c:showCatName val="0"/>
          <c:showSerName val="0"/>
          <c:showPercent val="0"/>
          <c:showBubbleSize val="0"/>
        </c:dLbls>
        <c:gapWidth val="150"/>
        <c:axId val="78537856"/>
        <c:axId val="78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76.58</c:v>
                </c:pt>
                <c:pt idx="3">
                  <c:v>76.69</c:v>
                </c:pt>
                <c:pt idx="4">
                  <c:v>77.180000000000007</c:v>
                </c:pt>
              </c:numCache>
            </c:numRef>
          </c:val>
          <c:smooth val="0"/>
          <c:extLst xmlns:c16r2="http://schemas.microsoft.com/office/drawing/2015/06/chart">
            <c:ext xmlns:c16="http://schemas.microsoft.com/office/drawing/2014/chart" uri="{C3380CC4-5D6E-409C-BE32-E72D297353CC}">
              <c16:uniqueId val="{00000001-C4EB-4771-B4A7-33744F980CC6}"/>
            </c:ext>
          </c:extLst>
        </c:ser>
        <c:dLbls>
          <c:showLegendKey val="0"/>
          <c:showVal val="0"/>
          <c:showCatName val="0"/>
          <c:showSerName val="0"/>
          <c:showPercent val="0"/>
          <c:showBubbleSize val="0"/>
        </c:dLbls>
        <c:marker val="1"/>
        <c:smooth val="0"/>
        <c:axId val="78537856"/>
        <c:axId val="78539776"/>
      </c:lineChart>
      <c:dateAx>
        <c:axId val="78537856"/>
        <c:scaling>
          <c:orientation val="minMax"/>
        </c:scaling>
        <c:delete val="1"/>
        <c:axPos val="b"/>
        <c:numFmt formatCode="ge" sourceLinked="1"/>
        <c:majorTickMark val="none"/>
        <c:minorTickMark val="none"/>
        <c:tickLblPos val="none"/>
        <c:crossAx val="78539776"/>
        <c:crosses val="autoZero"/>
        <c:auto val="1"/>
        <c:lblOffset val="100"/>
        <c:baseTimeUnit val="years"/>
      </c:dateAx>
      <c:valAx>
        <c:axId val="78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47.46</c:v>
                </c:pt>
                <c:pt idx="1">
                  <c:v>50.07</c:v>
                </c:pt>
                <c:pt idx="2">
                  <c:v>52.83</c:v>
                </c:pt>
                <c:pt idx="3">
                  <c:v>63.12</c:v>
                </c:pt>
                <c:pt idx="4">
                  <c:v>60.5</c:v>
                </c:pt>
              </c:numCache>
            </c:numRef>
          </c:val>
          <c:extLst xmlns:c16r2="http://schemas.microsoft.com/office/drawing/2015/06/chart">
            <c:ext xmlns:c16="http://schemas.microsoft.com/office/drawing/2014/chart" uri="{C3380CC4-5D6E-409C-BE32-E72D297353CC}">
              <c16:uniqueId val="{00000000-F39B-4FE0-8821-9CCCF0EFC013}"/>
            </c:ext>
          </c:extLst>
        </c:ser>
        <c:dLbls>
          <c:showLegendKey val="0"/>
          <c:showVal val="0"/>
          <c:showCatName val="0"/>
          <c:showSerName val="0"/>
          <c:showPercent val="0"/>
          <c:showBubbleSize val="0"/>
        </c:dLbls>
        <c:gapWidth val="150"/>
        <c:axId val="103515648"/>
        <c:axId val="1035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75.09</c:v>
                </c:pt>
                <c:pt idx="3">
                  <c:v>75.34</c:v>
                </c:pt>
                <c:pt idx="4">
                  <c:v>76.650000000000006</c:v>
                </c:pt>
              </c:numCache>
            </c:numRef>
          </c:val>
          <c:smooth val="0"/>
          <c:extLst xmlns:c16r2="http://schemas.microsoft.com/office/drawing/2015/06/chart">
            <c:ext xmlns:c16="http://schemas.microsoft.com/office/drawing/2014/chart" uri="{C3380CC4-5D6E-409C-BE32-E72D297353CC}">
              <c16:uniqueId val="{00000001-F39B-4FE0-8821-9CCCF0EFC013}"/>
            </c:ext>
          </c:extLst>
        </c:ser>
        <c:dLbls>
          <c:showLegendKey val="0"/>
          <c:showVal val="0"/>
          <c:showCatName val="0"/>
          <c:showSerName val="0"/>
          <c:showPercent val="0"/>
          <c:showBubbleSize val="0"/>
        </c:dLbls>
        <c:marker val="1"/>
        <c:smooth val="0"/>
        <c:axId val="103515648"/>
        <c:axId val="103517568"/>
      </c:lineChart>
      <c:dateAx>
        <c:axId val="103515648"/>
        <c:scaling>
          <c:orientation val="minMax"/>
        </c:scaling>
        <c:delete val="1"/>
        <c:axPos val="b"/>
        <c:numFmt formatCode="ge" sourceLinked="1"/>
        <c:majorTickMark val="none"/>
        <c:minorTickMark val="none"/>
        <c:tickLblPos val="none"/>
        <c:crossAx val="103517568"/>
        <c:crosses val="autoZero"/>
        <c:auto val="1"/>
        <c:lblOffset val="100"/>
        <c:baseTimeUnit val="years"/>
      </c:dateAx>
      <c:valAx>
        <c:axId val="1035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35-4ABF-BFA0-BB2A5120DF12}"/>
            </c:ext>
          </c:extLst>
        </c:ser>
        <c:dLbls>
          <c:showLegendKey val="0"/>
          <c:showVal val="0"/>
          <c:showCatName val="0"/>
          <c:showSerName val="0"/>
          <c:showPercent val="0"/>
          <c:showBubbleSize val="0"/>
        </c:dLbls>
        <c:gapWidth val="150"/>
        <c:axId val="113613056"/>
        <c:axId val="116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35-4ABF-BFA0-BB2A5120DF12}"/>
            </c:ext>
          </c:extLst>
        </c:ser>
        <c:dLbls>
          <c:showLegendKey val="0"/>
          <c:showVal val="0"/>
          <c:showCatName val="0"/>
          <c:showSerName val="0"/>
          <c:showPercent val="0"/>
          <c:showBubbleSize val="0"/>
        </c:dLbls>
        <c:marker val="1"/>
        <c:smooth val="0"/>
        <c:axId val="113613056"/>
        <c:axId val="116155136"/>
      </c:lineChart>
      <c:dateAx>
        <c:axId val="113613056"/>
        <c:scaling>
          <c:orientation val="minMax"/>
        </c:scaling>
        <c:delete val="1"/>
        <c:axPos val="b"/>
        <c:numFmt formatCode="ge" sourceLinked="1"/>
        <c:majorTickMark val="none"/>
        <c:minorTickMark val="none"/>
        <c:tickLblPos val="none"/>
        <c:crossAx val="116155136"/>
        <c:crosses val="autoZero"/>
        <c:auto val="1"/>
        <c:lblOffset val="100"/>
        <c:baseTimeUnit val="years"/>
      </c:dateAx>
      <c:valAx>
        <c:axId val="116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8F-4F30-82B8-8B9623D2A2CD}"/>
            </c:ext>
          </c:extLst>
        </c:ser>
        <c:dLbls>
          <c:showLegendKey val="0"/>
          <c:showVal val="0"/>
          <c:showCatName val="0"/>
          <c:showSerName val="0"/>
          <c:showPercent val="0"/>
          <c:showBubbleSize val="0"/>
        </c:dLbls>
        <c:gapWidth val="150"/>
        <c:axId val="117946624"/>
        <c:axId val="1215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8F-4F30-82B8-8B9623D2A2CD}"/>
            </c:ext>
          </c:extLst>
        </c:ser>
        <c:dLbls>
          <c:showLegendKey val="0"/>
          <c:showVal val="0"/>
          <c:showCatName val="0"/>
          <c:showSerName val="0"/>
          <c:showPercent val="0"/>
          <c:showBubbleSize val="0"/>
        </c:dLbls>
        <c:marker val="1"/>
        <c:smooth val="0"/>
        <c:axId val="117946624"/>
        <c:axId val="121570048"/>
      </c:lineChart>
      <c:dateAx>
        <c:axId val="117946624"/>
        <c:scaling>
          <c:orientation val="minMax"/>
        </c:scaling>
        <c:delete val="1"/>
        <c:axPos val="b"/>
        <c:numFmt formatCode="ge" sourceLinked="1"/>
        <c:majorTickMark val="none"/>
        <c:minorTickMark val="none"/>
        <c:tickLblPos val="none"/>
        <c:crossAx val="121570048"/>
        <c:crosses val="autoZero"/>
        <c:auto val="1"/>
        <c:lblOffset val="100"/>
        <c:baseTimeUnit val="years"/>
      </c:dateAx>
      <c:valAx>
        <c:axId val="1215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A1-4A5B-9B2C-3F480D3AA207}"/>
            </c:ext>
          </c:extLst>
        </c:ser>
        <c:dLbls>
          <c:showLegendKey val="0"/>
          <c:showVal val="0"/>
          <c:showCatName val="0"/>
          <c:showSerName val="0"/>
          <c:showPercent val="0"/>
          <c:showBubbleSize val="0"/>
        </c:dLbls>
        <c:gapWidth val="150"/>
        <c:axId val="39935360"/>
        <c:axId val="399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A1-4A5B-9B2C-3F480D3AA207}"/>
            </c:ext>
          </c:extLst>
        </c:ser>
        <c:dLbls>
          <c:showLegendKey val="0"/>
          <c:showVal val="0"/>
          <c:showCatName val="0"/>
          <c:showSerName val="0"/>
          <c:showPercent val="0"/>
          <c:showBubbleSize val="0"/>
        </c:dLbls>
        <c:marker val="1"/>
        <c:smooth val="0"/>
        <c:axId val="39935360"/>
        <c:axId val="39937536"/>
      </c:lineChart>
      <c:dateAx>
        <c:axId val="39935360"/>
        <c:scaling>
          <c:orientation val="minMax"/>
        </c:scaling>
        <c:delete val="1"/>
        <c:axPos val="b"/>
        <c:numFmt formatCode="ge" sourceLinked="1"/>
        <c:majorTickMark val="none"/>
        <c:minorTickMark val="none"/>
        <c:tickLblPos val="none"/>
        <c:crossAx val="39937536"/>
        <c:crosses val="autoZero"/>
        <c:auto val="1"/>
        <c:lblOffset val="100"/>
        <c:baseTimeUnit val="years"/>
      </c:dateAx>
      <c:valAx>
        <c:axId val="399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A5-489A-9C27-F5356D213D0F}"/>
            </c:ext>
          </c:extLst>
        </c:ser>
        <c:dLbls>
          <c:showLegendKey val="0"/>
          <c:showVal val="0"/>
          <c:showCatName val="0"/>
          <c:showSerName val="0"/>
          <c:showPercent val="0"/>
          <c:showBubbleSize val="0"/>
        </c:dLbls>
        <c:gapWidth val="150"/>
        <c:axId val="39964672"/>
        <c:axId val="399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A5-489A-9C27-F5356D213D0F}"/>
            </c:ext>
          </c:extLst>
        </c:ser>
        <c:dLbls>
          <c:showLegendKey val="0"/>
          <c:showVal val="0"/>
          <c:showCatName val="0"/>
          <c:showSerName val="0"/>
          <c:showPercent val="0"/>
          <c:showBubbleSize val="0"/>
        </c:dLbls>
        <c:marker val="1"/>
        <c:smooth val="0"/>
        <c:axId val="39964672"/>
        <c:axId val="39966592"/>
      </c:lineChart>
      <c:dateAx>
        <c:axId val="39964672"/>
        <c:scaling>
          <c:orientation val="minMax"/>
        </c:scaling>
        <c:delete val="1"/>
        <c:axPos val="b"/>
        <c:numFmt formatCode="ge" sourceLinked="1"/>
        <c:majorTickMark val="none"/>
        <c:minorTickMark val="none"/>
        <c:tickLblPos val="none"/>
        <c:crossAx val="39966592"/>
        <c:crosses val="autoZero"/>
        <c:auto val="1"/>
        <c:lblOffset val="100"/>
        <c:baseTimeUnit val="years"/>
      </c:dateAx>
      <c:valAx>
        <c:axId val="399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1674.77</c:v>
                </c:pt>
                <c:pt idx="1">
                  <c:v>1984.21</c:v>
                </c:pt>
                <c:pt idx="2">
                  <c:v>2266.52</c:v>
                </c:pt>
                <c:pt idx="3">
                  <c:v>2104.13</c:v>
                </c:pt>
                <c:pt idx="4">
                  <c:v>2436.56</c:v>
                </c:pt>
              </c:numCache>
            </c:numRef>
          </c:val>
          <c:extLst xmlns:c16r2="http://schemas.microsoft.com/office/drawing/2015/06/chart">
            <c:ext xmlns:c16="http://schemas.microsoft.com/office/drawing/2014/chart" uri="{C3380CC4-5D6E-409C-BE32-E72D297353CC}">
              <c16:uniqueId val="{00000000-35DA-4C57-A750-EDC81F9947F1}"/>
            </c:ext>
          </c:extLst>
        </c:ser>
        <c:dLbls>
          <c:showLegendKey val="0"/>
          <c:showVal val="0"/>
          <c:showCatName val="0"/>
          <c:showSerName val="0"/>
          <c:showPercent val="0"/>
          <c:showBubbleSize val="0"/>
        </c:dLbls>
        <c:gapWidth val="150"/>
        <c:axId val="40141184"/>
        <c:axId val="401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1228.58</c:v>
                </c:pt>
                <c:pt idx="3">
                  <c:v>1280.18</c:v>
                </c:pt>
                <c:pt idx="4">
                  <c:v>1346.23</c:v>
                </c:pt>
              </c:numCache>
            </c:numRef>
          </c:val>
          <c:smooth val="0"/>
          <c:extLst xmlns:c16r2="http://schemas.microsoft.com/office/drawing/2015/06/chart">
            <c:ext xmlns:c16="http://schemas.microsoft.com/office/drawing/2014/chart" uri="{C3380CC4-5D6E-409C-BE32-E72D297353CC}">
              <c16:uniqueId val="{00000001-35DA-4C57-A750-EDC81F9947F1}"/>
            </c:ext>
          </c:extLst>
        </c:ser>
        <c:dLbls>
          <c:showLegendKey val="0"/>
          <c:showVal val="0"/>
          <c:showCatName val="0"/>
          <c:showSerName val="0"/>
          <c:showPercent val="0"/>
          <c:showBubbleSize val="0"/>
        </c:dLbls>
        <c:marker val="1"/>
        <c:smooth val="0"/>
        <c:axId val="40141184"/>
        <c:axId val="40143104"/>
      </c:lineChart>
      <c:dateAx>
        <c:axId val="40141184"/>
        <c:scaling>
          <c:orientation val="minMax"/>
        </c:scaling>
        <c:delete val="1"/>
        <c:axPos val="b"/>
        <c:numFmt formatCode="ge" sourceLinked="1"/>
        <c:majorTickMark val="none"/>
        <c:minorTickMark val="none"/>
        <c:tickLblPos val="none"/>
        <c:crossAx val="40143104"/>
        <c:crosses val="autoZero"/>
        <c:auto val="1"/>
        <c:lblOffset val="100"/>
        <c:baseTimeUnit val="years"/>
      </c:dateAx>
      <c:valAx>
        <c:axId val="401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39.51</c:v>
                </c:pt>
                <c:pt idx="1">
                  <c:v>42.32</c:v>
                </c:pt>
                <c:pt idx="2">
                  <c:v>41.17</c:v>
                </c:pt>
                <c:pt idx="3">
                  <c:v>47.64</c:v>
                </c:pt>
                <c:pt idx="4">
                  <c:v>44.99</c:v>
                </c:pt>
              </c:numCache>
            </c:numRef>
          </c:val>
          <c:extLst xmlns:c16r2="http://schemas.microsoft.com/office/drawing/2015/06/chart">
            <c:ext xmlns:c16="http://schemas.microsoft.com/office/drawing/2014/chart" uri="{C3380CC4-5D6E-409C-BE32-E72D297353CC}">
              <c16:uniqueId val="{00000000-AE6B-4EBC-B759-36D0FD070B32}"/>
            </c:ext>
          </c:extLst>
        </c:ser>
        <c:dLbls>
          <c:showLegendKey val="0"/>
          <c:showVal val="0"/>
          <c:showCatName val="0"/>
          <c:showSerName val="0"/>
          <c:showPercent val="0"/>
          <c:showBubbleSize val="0"/>
        </c:dLbls>
        <c:gapWidth val="150"/>
        <c:axId val="41574784"/>
        <c:axId val="415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53.81</c:v>
                </c:pt>
                <c:pt idx="3">
                  <c:v>53.62</c:v>
                </c:pt>
                <c:pt idx="4">
                  <c:v>53.41</c:v>
                </c:pt>
              </c:numCache>
            </c:numRef>
          </c:val>
          <c:smooth val="0"/>
          <c:extLst xmlns:c16r2="http://schemas.microsoft.com/office/drawing/2015/06/chart">
            <c:ext xmlns:c16="http://schemas.microsoft.com/office/drawing/2014/chart" uri="{C3380CC4-5D6E-409C-BE32-E72D297353CC}">
              <c16:uniqueId val="{00000001-AE6B-4EBC-B759-36D0FD070B32}"/>
            </c:ext>
          </c:extLst>
        </c:ser>
        <c:dLbls>
          <c:showLegendKey val="0"/>
          <c:showVal val="0"/>
          <c:showCatName val="0"/>
          <c:showSerName val="0"/>
          <c:showPercent val="0"/>
          <c:showBubbleSize val="0"/>
        </c:dLbls>
        <c:marker val="1"/>
        <c:smooth val="0"/>
        <c:axId val="41574784"/>
        <c:axId val="41576704"/>
      </c:lineChart>
      <c:dateAx>
        <c:axId val="41574784"/>
        <c:scaling>
          <c:orientation val="minMax"/>
        </c:scaling>
        <c:delete val="1"/>
        <c:axPos val="b"/>
        <c:numFmt formatCode="ge" sourceLinked="1"/>
        <c:majorTickMark val="none"/>
        <c:minorTickMark val="none"/>
        <c:tickLblPos val="none"/>
        <c:crossAx val="41576704"/>
        <c:crosses val="autoZero"/>
        <c:auto val="1"/>
        <c:lblOffset val="100"/>
        <c:baseTimeUnit val="years"/>
      </c:dateAx>
      <c:valAx>
        <c:axId val="415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374.14</c:v>
                </c:pt>
                <c:pt idx="1">
                  <c:v>350.2</c:v>
                </c:pt>
                <c:pt idx="2">
                  <c:v>369.97</c:v>
                </c:pt>
                <c:pt idx="3">
                  <c:v>383</c:v>
                </c:pt>
                <c:pt idx="4">
                  <c:v>345.84</c:v>
                </c:pt>
              </c:numCache>
            </c:numRef>
          </c:val>
          <c:extLst xmlns:c16r2="http://schemas.microsoft.com/office/drawing/2015/06/chart">
            <c:ext xmlns:c16="http://schemas.microsoft.com/office/drawing/2014/chart" uri="{C3380CC4-5D6E-409C-BE32-E72D297353CC}">
              <c16:uniqueId val="{00000000-81FC-47EC-AC3E-4FE2439BBCB1}"/>
            </c:ext>
          </c:extLst>
        </c:ser>
        <c:dLbls>
          <c:showLegendKey val="0"/>
          <c:showVal val="0"/>
          <c:showCatName val="0"/>
          <c:showSerName val="0"/>
          <c:showPercent val="0"/>
          <c:showBubbleSize val="0"/>
        </c:dLbls>
        <c:gapWidth val="150"/>
        <c:axId val="41591552"/>
        <c:axId val="415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284.64999999999998</c:v>
                </c:pt>
                <c:pt idx="3">
                  <c:v>287.7</c:v>
                </c:pt>
                <c:pt idx="4">
                  <c:v>277.39999999999998</c:v>
                </c:pt>
              </c:numCache>
            </c:numRef>
          </c:val>
          <c:smooth val="0"/>
          <c:extLst xmlns:c16r2="http://schemas.microsoft.com/office/drawing/2015/06/chart">
            <c:ext xmlns:c16="http://schemas.microsoft.com/office/drawing/2014/chart" uri="{C3380CC4-5D6E-409C-BE32-E72D297353CC}">
              <c16:uniqueId val="{00000001-81FC-47EC-AC3E-4FE2439BBCB1}"/>
            </c:ext>
          </c:extLst>
        </c:ser>
        <c:dLbls>
          <c:showLegendKey val="0"/>
          <c:showVal val="0"/>
          <c:showCatName val="0"/>
          <c:showSerName val="0"/>
          <c:showPercent val="0"/>
          <c:showBubbleSize val="0"/>
        </c:dLbls>
        <c:marker val="1"/>
        <c:smooth val="0"/>
        <c:axId val="41591552"/>
        <c:axId val="41593472"/>
      </c:lineChart>
      <c:dateAx>
        <c:axId val="41591552"/>
        <c:scaling>
          <c:orientation val="minMax"/>
        </c:scaling>
        <c:delete val="1"/>
        <c:axPos val="b"/>
        <c:numFmt formatCode="ge" sourceLinked="1"/>
        <c:majorTickMark val="none"/>
        <c:minorTickMark val="none"/>
        <c:tickLblPos val="none"/>
        <c:crossAx val="41593472"/>
        <c:crosses val="autoZero"/>
        <c:auto val="1"/>
        <c:lblOffset val="100"/>
        <c:baseTimeUnit val="years"/>
      </c:dateAx>
      <c:valAx>
        <c:axId val="415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三重県　大台町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121</v>
      </c>
      <c r="AE8" s="50"/>
      <c r="AF8" s="50"/>
      <c r="AG8" s="50"/>
      <c r="AH8" s="50"/>
      <c r="AI8" s="50"/>
      <c r="AJ8" s="50"/>
      <c r="AK8" s="2"/>
      <c r="AL8" s="51">
        <f>データ!$R$6</f>
        <v>9721</v>
      </c>
      <c r="AM8" s="51"/>
      <c r="AN8" s="51"/>
      <c r="AO8" s="51"/>
      <c r="AP8" s="51"/>
      <c r="AQ8" s="51"/>
      <c r="AR8" s="51"/>
      <c r="AS8" s="51"/>
      <c r="AT8" s="46">
        <f>データ!$S$6</f>
        <v>362.86</v>
      </c>
      <c r="AU8" s="46"/>
      <c r="AV8" s="46"/>
      <c r="AW8" s="46"/>
      <c r="AX8" s="46"/>
      <c r="AY8" s="46"/>
      <c r="AZ8" s="46"/>
      <c r="BA8" s="46"/>
      <c r="BB8" s="46">
        <f>データ!$T$6</f>
        <v>26.79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f>データ!$N$6</f>
        <v>50.6</v>
      </c>
      <c r="C10" s="46"/>
      <c r="D10" s="46"/>
      <c r="E10" s="46"/>
      <c r="F10" s="46"/>
      <c r="G10" s="46"/>
      <c r="H10" s="46"/>
      <c r="I10" s="46" t="str">
        <f>データ!$O$6</f>
        <v>該当数値なし</v>
      </c>
      <c r="J10" s="46"/>
      <c r="K10" s="46"/>
      <c r="L10" s="46"/>
      <c r="M10" s="46"/>
      <c r="N10" s="46"/>
      <c r="O10" s="46"/>
      <c r="P10" s="46">
        <f>データ!$P$6</f>
        <v>98.98</v>
      </c>
      <c r="Q10" s="46"/>
      <c r="R10" s="46"/>
      <c r="S10" s="46"/>
      <c r="T10" s="46"/>
      <c r="U10" s="46"/>
      <c r="V10" s="46"/>
      <c r="W10" s="51">
        <f>データ!$Q$6</f>
        <v>3240</v>
      </c>
      <c r="X10" s="51"/>
      <c r="Y10" s="51"/>
      <c r="Z10" s="51"/>
      <c r="AA10" s="51"/>
      <c r="AB10" s="51"/>
      <c r="AC10" s="51"/>
      <c r="AD10" s="2"/>
      <c r="AE10" s="2"/>
      <c r="AF10" s="2"/>
      <c r="AG10" s="2"/>
      <c r="AH10" s="2"/>
      <c r="AI10" s="2"/>
      <c r="AJ10" s="2"/>
      <c r="AK10" s="2"/>
      <c r="AL10" s="51">
        <f>データ!$U$6</f>
        <v>9555</v>
      </c>
      <c r="AM10" s="51"/>
      <c r="AN10" s="51"/>
      <c r="AO10" s="51"/>
      <c r="AP10" s="51"/>
      <c r="AQ10" s="51"/>
      <c r="AR10" s="51"/>
      <c r="AS10" s="51"/>
      <c r="AT10" s="46">
        <f>データ!$V$6</f>
        <v>236.3</v>
      </c>
      <c r="AU10" s="46"/>
      <c r="AV10" s="46"/>
      <c r="AW10" s="46"/>
      <c r="AX10" s="46"/>
      <c r="AY10" s="46"/>
      <c r="AZ10" s="46"/>
      <c r="BA10" s="46"/>
      <c r="BB10" s="46">
        <f>データ!$W$6</f>
        <v>40.44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118</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244431</v>
      </c>
      <c r="D6" s="34">
        <f t="shared" si="3"/>
        <v>47</v>
      </c>
      <c r="E6" s="34">
        <f t="shared" si="3"/>
        <v>1</v>
      </c>
      <c r="F6" s="34">
        <f t="shared" si="3"/>
        <v>0</v>
      </c>
      <c r="G6" s="34">
        <f t="shared" si="3"/>
        <v>0</v>
      </c>
      <c r="H6" s="34" t="str">
        <f t="shared" si="3"/>
        <v>三重県　大台町</v>
      </c>
      <c r="I6" s="34" t="str">
        <f t="shared" si="3"/>
        <v>法非適用</v>
      </c>
      <c r="J6" s="34" t="str">
        <f t="shared" si="3"/>
        <v>水道事業</v>
      </c>
      <c r="K6" s="34" t="str">
        <f t="shared" si="3"/>
        <v>簡易水道事業</v>
      </c>
      <c r="L6" s="34" t="str">
        <f t="shared" si="3"/>
        <v>D2</v>
      </c>
      <c r="M6" s="34">
        <f t="shared" si="3"/>
        <v>0</v>
      </c>
      <c r="N6" s="35">
        <f t="shared" si="3"/>
        <v>50.6</v>
      </c>
      <c r="O6" s="35" t="str">
        <f t="shared" si="3"/>
        <v>該当数値なし</v>
      </c>
      <c r="P6" s="35">
        <f t="shared" si="3"/>
        <v>98.98</v>
      </c>
      <c r="Q6" s="35">
        <f t="shared" si="3"/>
        <v>3240</v>
      </c>
      <c r="R6" s="35">
        <f t="shared" si="3"/>
        <v>9721</v>
      </c>
      <c r="S6" s="35">
        <f t="shared" si="3"/>
        <v>362.86</v>
      </c>
      <c r="T6" s="35">
        <f t="shared" si="3"/>
        <v>26.79</v>
      </c>
      <c r="U6" s="35">
        <f t="shared" si="3"/>
        <v>9555</v>
      </c>
      <c r="V6" s="35">
        <f t="shared" si="3"/>
        <v>236.3</v>
      </c>
      <c r="W6" s="35">
        <f t="shared" si="3"/>
        <v>40.44</v>
      </c>
      <c r="X6" s="36">
        <f>IF(X7="",NA(),X7)</f>
        <v>47.46</v>
      </c>
      <c r="Y6" s="36">
        <f t="shared" ref="Y6:AG6" si="4">IF(Y7="",NA(),Y7)</f>
        <v>50.07</v>
      </c>
      <c r="Z6" s="36">
        <f t="shared" si="4"/>
        <v>52.83</v>
      </c>
      <c r="AA6" s="36">
        <f t="shared" si="4"/>
        <v>63.12</v>
      </c>
      <c r="AB6" s="36">
        <f t="shared" si="4"/>
        <v>60.5</v>
      </c>
      <c r="AC6" s="36">
        <f t="shared" si="4"/>
        <v>75.91</v>
      </c>
      <c r="AD6" s="36">
        <f t="shared" si="4"/>
        <v>77.19</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1674.77</v>
      </c>
      <c r="BF6" s="36">
        <f t="shared" ref="BF6:BN6" si="7">IF(BF7="",NA(),BF7)</f>
        <v>1984.21</v>
      </c>
      <c r="BG6" s="36">
        <f t="shared" si="7"/>
        <v>2266.52</v>
      </c>
      <c r="BH6" s="36">
        <f t="shared" si="7"/>
        <v>2104.13</v>
      </c>
      <c r="BI6" s="36">
        <f t="shared" si="7"/>
        <v>2436.56</v>
      </c>
      <c r="BJ6" s="36">
        <f t="shared" si="7"/>
        <v>1321.78</v>
      </c>
      <c r="BK6" s="36">
        <f t="shared" si="7"/>
        <v>1326.51</v>
      </c>
      <c r="BL6" s="36">
        <f t="shared" si="7"/>
        <v>1228.58</v>
      </c>
      <c r="BM6" s="36">
        <f t="shared" si="7"/>
        <v>1280.18</v>
      </c>
      <c r="BN6" s="36">
        <f t="shared" si="7"/>
        <v>1346.23</v>
      </c>
      <c r="BO6" s="35" t="str">
        <f>IF(BO7="","",IF(BO7="-","【-】","【"&amp;SUBSTITUTE(TEXT(BO7,"#,##0.00"),"-","△")&amp;"】"))</f>
        <v>【1,280.76】</v>
      </c>
      <c r="BP6" s="36">
        <f>IF(BP7="",NA(),BP7)</f>
        <v>39.51</v>
      </c>
      <c r="BQ6" s="36">
        <f t="shared" ref="BQ6:BY6" si="8">IF(BQ7="",NA(),BQ7)</f>
        <v>42.32</v>
      </c>
      <c r="BR6" s="36">
        <f t="shared" si="8"/>
        <v>41.17</v>
      </c>
      <c r="BS6" s="36">
        <f t="shared" si="8"/>
        <v>47.64</v>
      </c>
      <c r="BT6" s="36">
        <f t="shared" si="8"/>
        <v>44.99</v>
      </c>
      <c r="BU6" s="36">
        <f t="shared" si="8"/>
        <v>54.57</v>
      </c>
      <c r="BV6" s="36">
        <f t="shared" si="8"/>
        <v>54.4</v>
      </c>
      <c r="BW6" s="36">
        <f t="shared" si="8"/>
        <v>53.81</v>
      </c>
      <c r="BX6" s="36">
        <f t="shared" si="8"/>
        <v>53.62</v>
      </c>
      <c r="BY6" s="36">
        <f t="shared" si="8"/>
        <v>53.41</v>
      </c>
      <c r="BZ6" s="35" t="str">
        <f>IF(BZ7="","",IF(BZ7="-","【-】","【"&amp;SUBSTITUTE(TEXT(BZ7,"#,##0.00"),"-","△")&amp;"】"))</f>
        <v>【53.06】</v>
      </c>
      <c r="CA6" s="36">
        <f>IF(CA7="",NA(),CA7)</f>
        <v>374.14</v>
      </c>
      <c r="CB6" s="36">
        <f t="shared" ref="CB6:CJ6" si="9">IF(CB7="",NA(),CB7)</f>
        <v>350.2</v>
      </c>
      <c r="CC6" s="36">
        <f t="shared" si="9"/>
        <v>369.97</v>
      </c>
      <c r="CD6" s="36">
        <f t="shared" si="9"/>
        <v>383</v>
      </c>
      <c r="CE6" s="36">
        <f t="shared" si="9"/>
        <v>345.84</v>
      </c>
      <c r="CF6" s="36">
        <f t="shared" si="9"/>
        <v>318.02999999999997</v>
      </c>
      <c r="CG6" s="36">
        <f t="shared" si="9"/>
        <v>325.14</v>
      </c>
      <c r="CH6" s="36">
        <f t="shared" si="9"/>
        <v>284.64999999999998</v>
      </c>
      <c r="CI6" s="36">
        <f t="shared" si="9"/>
        <v>287.7</v>
      </c>
      <c r="CJ6" s="36">
        <f t="shared" si="9"/>
        <v>277.39999999999998</v>
      </c>
      <c r="CK6" s="35" t="str">
        <f>IF(CK7="","",IF(CK7="-","【-】","【"&amp;SUBSTITUTE(TEXT(CK7,"#,##0.00"),"-","△")&amp;"】"))</f>
        <v>【314.83】</v>
      </c>
      <c r="CL6" s="36">
        <f>IF(CL7="",NA(),CL7)</f>
        <v>68.92</v>
      </c>
      <c r="CM6" s="36">
        <f t="shared" ref="CM6:CU6" si="10">IF(CM7="",NA(),CM7)</f>
        <v>71.849999999999994</v>
      </c>
      <c r="CN6" s="36">
        <f t="shared" si="10"/>
        <v>73.44</v>
      </c>
      <c r="CO6" s="36">
        <f t="shared" si="10"/>
        <v>73.44</v>
      </c>
      <c r="CP6" s="36">
        <f t="shared" si="10"/>
        <v>67.709999999999994</v>
      </c>
      <c r="CQ6" s="36">
        <f t="shared" si="10"/>
        <v>63.99</v>
      </c>
      <c r="CR6" s="36">
        <f t="shared" si="10"/>
        <v>62.01</v>
      </c>
      <c r="CS6" s="36">
        <f t="shared" si="10"/>
        <v>58.96</v>
      </c>
      <c r="CT6" s="36">
        <f t="shared" si="10"/>
        <v>58.1</v>
      </c>
      <c r="CU6" s="36">
        <f t="shared" si="10"/>
        <v>56.19</v>
      </c>
      <c r="CV6" s="35" t="str">
        <f>IF(CV7="","",IF(CV7="-","【-】","【"&amp;SUBSTITUTE(TEXT(CV7,"#,##0.00"),"-","△")&amp;"】"))</f>
        <v>【56.28】</v>
      </c>
      <c r="CW6" s="36">
        <f>IF(CW7="",NA(),CW7)</f>
        <v>79.260000000000005</v>
      </c>
      <c r="CX6" s="36">
        <f t="shared" ref="CX6:DF6" si="11">IF(CX7="",NA(),CX7)</f>
        <v>74.430000000000007</v>
      </c>
      <c r="CY6" s="36">
        <f t="shared" si="11"/>
        <v>71.790000000000006</v>
      </c>
      <c r="CZ6" s="36">
        <f t="shared" si="11"/>
        <v>71.239999999999995</v>
      </c>
      <c r="DA6" s="36">
        <f t="shared" si="11"/>
        <v>75.5</v>
      </c>
      <c r="DB6" s="36">
        <f t="shared" si="11"/>
        <v>76.260000000000005</v>
      </c>
      <c r="DC6" s="36">
        <f t="shared" si="11"/>
        <v>75.8</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0.99</v>
      </c>
      <c r="EE6" s="36">
        <f t="shared" ref="EE6:EM6" si="14">IF(EE7="",NA(),EE7)</f>
        <v>1.53</v>
      </c>
      <c r="EF6" s="36">
        <f t="shared" si="14"/>
        <v>1.37</v>
      </c>
      <c r="EG6" s="36">
        <f t="shared" si="14"/>
        <v>1.29</v>
      </c>
      <c r="EH6" s="36">
        <f t="shared" si="14"/>
        <v>0.35</v>
      </c>
      <c r="EI6" s="36">
        <f t="shared" si="14"/>
        <v>0.59</v>
      </c>
      <c r="EJ6" s="36">
        <f t="shared" si="14"/>
        <v>0.64</v>
      </c>
      <c r="EK6" s="36">
        <f t="shared" si="14"/>
        <v>0.98</v>
      </c>
      <c r="EL6" s="36">
        <f t="shared" si="14"/>
        <v>0.76</v>
      </c>
      <c r="EM6" s="36">
        <f t="shared" si="14"/>
        <v>0.8</v>
      </c>
      <c r="EN6" s="35" t="str">
        <f>IF(EN7="","",IF(EN7="-","【-】","【"&amp;SUBSTITUTE(TEXT(EN7,"#,##0.00"),"-","△")&amp;"】"))</f>
        <v>【0.59】</v>
      </c>
    </row>
    <row r="7" spans="1:144" s="37" customFormat="1">
      <c r="A7" s="29"/>
      <c r="B7" s="38">
        <v>2016</v>
      </c>
      <c r="C7" s="38">
        <v>244431</v>
      </c>
      <c r="D7" s="38">
        <v>47</v>
      </c>
      <c r="E7" s="38">
        <v>1</v>
      </c>
      <c r="F7" s="38">
        <v>0</v>
      </c>
      <c r="G7" s="38">
        <v>0</v>
      </c>
      <c r="H7" s="38" t="s">
        <v>107</v>
      </c>
      <c r="I7" s="38" t="s">
        <v>108</v>
      </c>
      <c r="J7" s="38" t="s">
        <v>109</v>
      </c>
      <c r="K7" s="38" t="s">
        <v>110</v>
      </c>
      <c r="L7" s="38" t="s">
        <v>111</v>
      </c>
      <c r="M7" s="38"/>
      <c r="N7" s="39">
        <v>50.6</v>
      </c>
      <c r="O7" s="39" t="s">
        <v>112</v>
      </c>
      <c r="P7" s="39">
        <v>98.98</v>
      </c>
      <c r="Q7" s="39">
        <v>3240</v>
      </c>
      <c r="R7" s="39">
        <v>9721</v>
      </c>
      <c r="S7" s="39">
        <v>362.86</v>
      </c>
      <c r="T7" s="39">
        <v>26.79</v>
      </c>
      <c r="U7" s="39">
        <v>9555</v>
      </c>
      <c r="V7" s="39">
        <v>236.3</v>
      </c>
      <c r="W7" s="39">
        <v>40.44</v>
      </c>
      <c r="X7" s="39">
        <v>47.46</v>
      </c>
      <c r="Y7" s="39">
        <v>50.07</v>
      </c>
      <c r="Z7" s="39">
        <v>52.83</v>
      </c>
      <c r="AA7" s="39">
        <v>63.12</v>
      </c>
      <c r="AB7" s="39">
        <v>60.5</v>
      </c>
      <c r="AC7" s="39">
        <v>75.91</v>
      </c>
      <c r="AD7" s="39">
        <v>77.19</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1674.77</v>
      </c>
      <c r="BF7" s="39">
        <v>1984.21</v>
      </c>
      <c r="BG7" s="39">
        <v>2266.52</v>
      </c>
      <c r="BH7" s="39">
        <v>2104.13</v>
      </c>
      <c r="BI7" s="39">
        <v>2436.56</v>
      </c>
      <c r="BJ7" s="39">
        <v>1321.78</v>
      </c>
      <c r="BK7" s="39">
        <v>1326.51</v>
      </c>
      <c r="BL7" s="39">
        <v>1228.58</v>
      </c>
      <c r="BM7" s="39">
        <v>1280.18</v>
      </c>
      <c r="BN7" s="39">
        <v>1346.23</v>
      </c>
      <c r="BO7" s="39">
        <v>1280.76</v>
      </c>
      <c r="BP7" s="39">
        <v>39.51</v>
      </c>
      <c r="BQ7" s="39">
        <v>42.32</v>
      </c>
      <c r="BR7" s="39">
        <v>41.17</v>
      </c>
      <c r="BS7" s="39">
        <v>47.64</v>
      </c>
      <c r="BT7" s="39">
        <v>44.99</v>
      </c>
      <c r="BU7" s="39">
        <v>54.57</v>
      </c>
      <c r="BV7" s="39">
        <v>54.4</v>
      </c>
      <c r="BW7" s="39">
        <v>53.81</v>
      </c>
      <c r="BX7" s="39">
        <v>53.62</v>
      </c>
      <c r="BY7" s="39">
        <v>53.41</v>
      </c>
      <c r="BZ7" s="39">
        <v>53.06</v>
      </c>
      <c r="CA7" s="39">
        <v>374.14</v>
      </c>
      <c r="CB7" s="39">
        <v>350.2</v>
      </c>
      <c r="CC7" s="39">
        <v>369.97</v>
      </c>
      <c r="CD7" s="39">
        <v>383</v>
      </c>
      <c r="CE7" s="39">
        <v>345.84</v>
      </c>
      <c r="CF7" s="39">
        <v>318.02999999999997</v>
      </c>
      <c r="CG7" s="39">
        <v>325.14</v>
      </c>
      <c r="CH7" s="39">
        <v>284.64999999999998</v>
      </c>
      <c r="CI7" s="39">
        <v>287.7</v>
      </c>
      <c r="CJ7" s="39">
        <v>277.39999999999998</v>
      </c>
      <c r="CK7" s="39">
        <v>314.83</v>
      </c>
      <c r="CL7" s="39">
        <v>68.92</v>
      </c>
      <c r="CM7" s="39">
        <v>71.849999999999994</v>
      </c>
      <c r="CN7" s="39">
        <v>73.44</v>
      </c>
      <c r="CO7" s="39">
        <v>73.44</v>
      </c>
      <c r="CP7" s="39">
        <v>67.709999999999994</v>
      </c>
      <c r="CQ7" s="39">
        <v>63.99</v>
      </c>
      <c r="CR7" s="39">
        <v>62.01</v>
      </c>
      <c r="CS7" s="39">
        <v>58.96</v>
      </c>
      <c r="CT7" s="39">
        <v>58.1</v>
      </c>
      <c r="CU7" s="39">
        <v>56.19</v>
      </c>
      <c r="CV7" s="39">
        <v>56.28</v>
      </c>
      <c r="CW7" s="39">
        <v>79.260000000000005</v>
      </c>
      <c r="CX7" s="39">
        <v>74.430000000000007</v>
      </c>
      <c r="CY7" s="39">
        <v>71.790000000000006</v>
      </c>
      <c r="CZ7" s="39">
        <v>71.239999999999995</v>
      </c>
      <c r="DA7" s="39">
        <v>75.5</v>
      </c>
      <c r="DB7" s="39">
        <v>76.260000000000005</v>
      </c>
      <c r="DC7" s="39">
        <v>75.8</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0.99</v>
      </c>
      <c r="EE7" s="39">
        <v>1.53</v>
      </c>
      <c r="EF7" s="39">
        <v>1.37</v>
      </c>
      <c r="EG7" s="39">
        <v>1.29</v>
      </c>
      <c r="EH7" s="39">
        <v>0.35</v>
      </c>
      <c r="EI7" s="39">
        <v>0.59</v>
      </c>
      <c r="EJ7" s="39">
        <v>0.64</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113</v>
      </c>
      <c r="C9" s="41" t="s">
        <v>114</v>
      </c>
      <c r="D9" s="41" t="s">
        <v>115</v>
      </c>
      <c r="E9" s="41" t="s">
        <v>116</v>
      </c>
      <c r="F9" s="41" t="s">
        <v>117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2018-02-06T02:32:39Z</cp:lastPrinted>
  <dcterms:created xsi:type="dcterms:W3CDTF">2017-12-25T01:44:44Z</dcterms:created>
  <dcterms:modified xsi:type="dcterms:W3CDTF">2018-02-16T07:56:23Z</dcterms:modified>
  <cp:category/>
</cp:coreProperties>
</file>