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<sst xmlns="http://schemas.openxmlformats.org/spreadsheetml/2006/main" count="232" uniqueCount="120">
  <si>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</si>
  <si>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</si>
  <si>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</si>
  <si>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</si>
  <si>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</si>
  <si>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</si>
  <si>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</si>
  <si>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</si>
  <si>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</si>
  <si>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</si>
  <si>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</si>
  <si>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</si>
  <si>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</si>
  <si>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</si>
  <si>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</si>
  <si>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</si>
  <si>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</si>
  <si>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</si>
  <si>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</si>
  <si>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</si>
  <si>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</si>
  <si>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</si>
  <si>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</si>
  <si>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</si>
  <si>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</si>
  <si>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</si>
  <si>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</si>
  <si>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</si>
  <si>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</si>
  <si>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</si>
  <si>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</si>
  <si>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</si>
  <si>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</si>
  <si>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</si>
  <si>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</si>
  <si>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</si>
  <si>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</si>
  <si>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</si>
  <si>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</si>
  <si>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</si>
  <si>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</si>
  <si>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</si>
  <si>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</si>
  <si>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</si>
  <si>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</si>
  <si>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</si>
  <si>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</si>
  <si>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</si>
  <si>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</si>
  <si>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</si>
  <si>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</si>
  <si>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</si>
  <si>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</si>
  <si>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</si>
  <si>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</si>
  <si>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</si>
  <si>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</si>
  <si>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</si>
  <si>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</si>
  <si>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</si>
  <si>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</si>
  <si>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</si>
  <si>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</si>
  <si>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</si>
  <si>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</si>
  <si>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</si>
  <si>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</si>
  <si>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</si>
  <si>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</si>
  <si>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</si>
  <si>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</si>
  <si>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</si>
  <si>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</si>
  <si>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</si>
  <si>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</si>
  <si>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</si>
  <si>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</si>
  <si>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</si>
  <si>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</si>
  <si>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</si>
  <si>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</si>
  <si>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</si>
  <si>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</si>
  <si>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</si>
  <si>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</si>
  <si>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</si>
  <si>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</si>
  <si>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</si>
  <si>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</si>
  <si>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</si>
  <si>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</si>
  <si>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</si>
  <si>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</si>
  <si>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</si>
  <si>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</si>
  <si>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</si>
  <si>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</si>
  <si>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</si>
  <si>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</si>
  <si>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</si>
  <si>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</si>
  <si>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</si>
  <si>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</si>
  <si>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</si>
  <si>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</si>
  <si>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朝日町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</si>
  <si>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</si>
  <si>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</si>
  <si>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</si>
  <si>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</si>
  <si>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</si>
  <si>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</si>
  <si>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</si>
  <si>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</si>
  <si>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</si>
  <si>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</si>
  <si>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水道事業経営は健全な状態が続いている。しかし、管路経年比率が高い状態であることから、埋設管の改修は続けていく必要がある。また、平成２９年度料金改定及び、今後人口減少により給水収益の減少が考えられるため、新たに経営の計画を立てる必要が出てきている。</t>
    <rPh sb="1" eb="3">
      <t>スイドウ</t>
    </rPh>
    <rPh sb="3" eb="5">
      <t>ジギョウ</t>
    </rPh>
    <rPh sb="5" eb="7">
      <t>ケイエイ</t>
    </rPh>
    <rPh sb="8" eb="10">
      <t>ケンゼン</t>
    </rPh>
    <rPh sb="11" eb="13">
      <t>ジョウタイ</t>
    </rPh>
    <rPh sb="14" eb="15">
      <t>ツヅ</t>
    </rPh>
    <rPh sb="24" eb="26">
      <t>カンロ</t>
    </rPh>
    <rPh sb="26" eb="28">
      <t>ケイネン</t>
    </rPh>
    <rPh sb="28" eb="30">
      <t>ヒリツ</t>
    </rPh>
    <rPh sb="31" eb="32">
      <t>タカ</t>
    </rPh>
    <rPh sb="33" eb="35">
      <t>ジョウタイ</t>
    </rPh>
    <rPh sb="43" eb="45">
      <t>マイセツ</t>
    </rPh>
    <rPh sb="45" eb="46">
      <t>カン</t>
    </rPh>
    <rPh sb="47" eb="49">
      <t>カイシュウ</t>
    </rPh>
    <rPh sb="50" eb="51">
      <t>ツヅ</t>
    </rPh>
    <rPh sb="55" eb="57">
      <t>ヒツヨウ</t>
    </rPh>
    <rPh sb="64" eb="66">
      <t>ヘイセイ</t>
    </rPh>
    <rPh sb="68" eb="70">
      <t>ネンド</t>
    </rPh>
    <rPh sb="70" eb="72">
      <t>リョウキン</t>
    </rPh>
    <rPh sb="72" eb="74">
      <t>カイテイ</t>
    </rPh>
    <rPh sb="74" eb="75">
      <t>オヨ</t>
    </rPh>
    <rPh sb="77" eb="79">
      <t>コンゴ</t>
    </rPh>
    <rPh sb="79" eb="81">
      <t>ジンコウ</t>
    </rPh>
    <rPh sb="81" eb="83">
      <t>ゲンショウ</t>
    </rPh>
    <rPh sb="86" eb="90">
      <t>キュウスイシュウエキ</t>
    </rPh>
    <rPh sb="102" eb="103">
      <t>アラ</t>
    </rPh>
    <rPh sb="105" eb="107">
      <t>ケイエイ</t>
    </rPh>
    <rPh sb="108" eb="110">
      <t>ケイカク</t>
    </rPh>
    <rPh sb="111" eb="112">
      <t>タ</t>
    </rPh>
    <rPh sb="114" eb="116">
      <t>ヒツヨウ</t>
    </rPh>
    <rPh sb="117" eb="118">
      <t>デ</t>
    </rPh>
    <phoneticPr fontId="4"/>
  </si>
  <si>
    <t>　経常収支比率は１００％以上であり、収支も黒字が続いている。また、累積欠損もないことから健全な経営成績であり、あわせて料金回収率も平均値以上であり、給水に係る費用が給水収益で賄えている状態である。</t>
    <rPh sb="1" eb="3">
      <t>ケイジョウ</t>
    </rPh>
    <rPh sb="3" eb="5">
      <t>シュウシ</t>
    </rPh>
    <rPh sb="5" eb="7">
      <t>ヒリツ</t>
    </rPh>
    <rPh sb="12" eb="14">
      <t>イジョウ</t>
    </rPh>
    <rPh sb="18" eb="20">
      <t>シュウシ</t>
    </rPh>
    <rPh sb="21" eb="23">
      <t>クロジ</t>
    </rPh>
    <rPh sb="24" eb="25">
      <t>ツヅ</t>
    </rPh>
    <rPh sb="33" eb="35">
      <t>ルイセキ</t>
    </rPh>
    <rPh sb="35" eb="37">
      <t>ケッソン</t>
    </rPh>
    <rPh sb="44" eb="46">
      <t>ケンゼン</t>
    </rPh>
    <rPh sb="47" eb="49">
      <t>ケイエイ</t>
    </rPh>
    <rPh sb="49" eb="51">
      <t>セイセキ</t>
    </rPh>
    <rPh sb="59" eb="61">
      <t>リョウキン</t>
    </rPh>
    <rPh sb="61" eb="63">
      <t>カイシュウ</t>
    </rPh>
    <rPh sb="63" eb="64">
      <t>リツ</t>
    </rPh>
    <rPh sb="65" eb="68">
      <t>ヘイキンチ</t>
    </rPh>
    <rPh sb="68" eb="70">
      <t>イジョウ</t>
    </rPh>
    <rPh sb="74" eb="76">
      <t>キュウスイ</t>
    </rPh>
    <rPh sb="77" eb="78">
      <t>カカ</t>
    </rPh>
    <rPh sb="79" eb="81">
      <t>ヒヨウ</t>
    </rPh>
    <rPh sb="82" eb="84">
      <t>キュウスイ</t>
    </rPh>
    <rPh sb="84" eb="86">
      <t>シュウエキ</t>
    </rPh>
    <rPh sb="87" eb="88">
      <t>マカナ</t>
    </rPh>
    <rPh sb="92" eb="94">
      <t>ジョウタイ</t>
    </rPh>
    <phoneticPr fontId="4"/>
  </si>
  <si>
    <t>　有収率は高い状態ではあるが、耐用年数４０年以上の埋設管は、１割を超え年々増加していく状態である。老朽管、基幹耐震化整備事業計画に沿って、整備、改修を進める必要がある。また、道路改修計画を含めた配水管布設替計画の策定が必要である。</t>
    <rPh sb="1" eb="4">
      <t>ユウシュウリツ</t>
    </rPh>
    <rPh sb="5" eb="6">
      <t>タカ</t>
    </rPh>
    <rPh sb="7" eb="9">
      <t>ジョウタイ</t>
    </rPh>
    <rPh sb="15" eb="17">
      <t>タイヨウ</t>
    </rPh>
    <rPh sb="17" eb="19">
      <t>ネンスウ</t>
    </rPh>
    <rPh sb="21" eb="24">
      <t>ネンイジョウ</t>
    </rPh>
    <rPh sb="25" eb="27">
      <t>マイセツ</t>
    </rPh>
    <rPh sb="27" eb="28">
      <t>カン</t>
    </rPh>
    <rPh sb="31" eb="32">
      <t>ワリ</t>
    </rPh>
    <rPh sb="33" eb="34">
      <t>コ</t>
    </rPh>
    <rPh sb="35" eb="37">
      <t>ネンネン</t>
    </rPh>
    <rPh sb="37" eb="39">
      <t>ゾウカ</t>
    </rPh>
    <rPh sb="43" eb="45">
      <t>ジョウタイ</t>
    </rPh>
    <rPh sb="49" eb="51">
      <t>ロウキュウ</t>
    </rPh>
    <rPh sb="51" eb="52">
      <t>カン</t>
    </rPh>
    <rPh sb="53" eb="55">
      <t>キカン</t>
    </rPh>
    <rPh sb="55" eb="58">
      <t>タイシンカ</t>
    </rPh>
    <rPh sb="58" eb="60">
      <t>セイビ</t>
    </rPh>
    <rPh sb="60" eb="62">
      <t>ジギョウ</t>
    </rPh>
    <rPh sb="62" eb="64">
      <t>ケイカク</t>
    </rPh>
    <rPh sb="65" eb="66">
      <t>ソ</t>
    </rPh>
    <rPh sb="69" eb="71">
      <t>セイビ</t>
    </rPh>
    <rPh sb="72" eb="74">
      <t>カイシュウ</t>
    </rPh>
    <rPh sb="75" eb="76">
      <t>スス</t>
    </rPh>
    <rPh sb="78" eb="80">
      <t>ヒツヨウ</t>
    </rPh>
    <rPh sb="87" eb="89">
      <t>ドウロ</t>
    </rPh>
    <rPh sb="89" eb="91">
      <t>カイシュウ</t>
    </rPh>
    <rPh sb="91" eb="93">
      <t>ケイカク</t>
    </rPh>
    <rPh sb="94" eb="95">
      <t>フク</t>
    </rPh>
    <rPh sb="97" eb="100">
      <t>ハイスイカン</t>
    </rPh>
    <rPh sb="100" eb="103">
      <t>フセツガ</t>
    </rPh>
    <rPh sb="103" eb="105">
      <t>ケイカク</t>
    </rPh>
    <rPh sb="106" eb="108">
      <t>サクテイ</t>
    </rPh>
    <rPh sb="109" eb="111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</si>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</sst>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0.08</c:v>
                </c:pt>
                <c:pt idx="2">
                  <c:v>0.39</c:v>
                </c:pt>
                <c:pt idx="3">
                  <c:v>0.45</c:v>
                </c:pt>
                <c:pt idx="4">
                  <c:v>0.89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32448"/>
        <c:axId val="8023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0.71</c:v>
                </c:pt>
                <c:pt idx="2">
                  <c:v>0.68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32448"/>
        <c:axId val="80233600"/>
      </c:lineChart>
      <c:dateAx>
        <c:axId val="8023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33600"/>
        <c:crosses val="autoZero"/>
        <c:auto val="1"/>
        <c:lblOffset val="100"/>
        <c:baseTimeUnit val="years"/>
      </c:dateAx>
      <c:valAx>
        <c:axId val="8023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32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67.95</c:v>
                </c:pt>
                <c:pt idx="1">
                  <c:v>67.97</c:v>
                </c:pt>
                <c:pt idx="2">
                  <c:v>67.72</c:v>
                </c:pt>
                <c:pt idx="3">
                  <c:v>67.27</c:v>
                </c:pt>
                <c:pt idx="4">
                  <c:v>67.61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95680"/>
        <c:axId val="8114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54.47</c:v>
                </c:pt>
                <c:pt idx="2">
                  <c:v>53.61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95680"/>
        <c:axId val="81142912"/>
      </c:lineChart>
      <c:dateAx>
        <c:axId val="810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42912"/>
        <c:crosses val="autoZero"/>
        <c:auto val="1"/>
        <c:lblOffset val="100"/>
        <c:baseTimeUnit val="years"/>
      </c:dateAx>
      <c:valAx>
        <c:axId val="8114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9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89.31</c:v>
                </c:pt>
                <c:pt idx="1">
                  <c:v>90.35</c:v>
                </c:pt>
                <c:pt idx="2">
                  <c:v>91.57</c:v>
                </c:pt>
                <c:pt idx="3">
                  <c:v>92.64</c:v>
                </c:pt>
                <c:pt idx="4">
                  <c:v>91.95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52640"/>
        <c:axId val="811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81.459999999999994</c:v>
                </c:pt>
                <c:pt idx="2">
                  <c:v>81.31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52640"/>
        <c:axId val="81158912"/>
      </c:lineChart>
      <c:dateAx>
        <c:axId val="8115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158912"/>
        <c:crosses val="autoZero"/>
        <c:auto val="1"/>
        <c:lblOffset val="100"/>
        <c:baseTimeUnit val="years"/>
      </c:dateAx>
      <c:valAx>
        <c:axId val="811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15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107.21</c:v>
                </c:pt>
                <c:pt idx="1">
                  <c:v>98.26</c:v>
                </c:pt>
                <c:pt idx="2">
                  <c:v>182.79</c:v>
                </c:pt>
                <c:pt idx="3">
                  <c:v>112.57</c:v>
                </c:pt>
                <c:pt idx="4">
                  <c:v>113.4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55616"/>
        <c:axId val="8025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107.95</c:v>
                </c:pt>
                <c:pt idx="2">
                  <c:v>109.49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55616"/>
        <c:axId val="80257792"/>
      </c:lineChart>
      <c:dateAx>
        <c:axId val="8025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57792"/>
        <c:crosses val="autoZero"/>
        <c:auto val="1"/>
        <c:lblOffset val="100"/>
        <c:baseTimeUnit val="years"/>
      </c:dateAx>
      <c:valAx>
        <c:axId val="80257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5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43.07</c:v>
                </c:pt>
                <c:pt idx="1">
                  <c:v>43.29</c:v>
                </c:pt>
                <c:pt idx="2">
                  <c:v>45.68</c:v>
                </c:pt>
                <c:pt idx="3">
                  <c:v>47.56</c:v>
                </c:pt>
                <c:pt idx="4">
                  <c:v>49.42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67520"/>
        <c:axId val="8027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38.520000000000003</c:v>
                </c:pt>
                <c:pt idx="2">
                  <c:v>46.67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67520"/>
        <c:axId val="80273792"/>
      </c:lineChart>
      <c:dateAx>
        <c:axId val="8026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273792"/>
        <c:crosses val="autoZero"/>
        <c:auto val="1"/>
        <c:lblOffset val="100"/>
        <c:baseTimeUnit val="years"/>
      </c:dateAx>
      <c:valAx>
        <c:axId val="8027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26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6.62</c:v>
                </c:pt>
                <c:pt idx="1">
                  <c:v>6.71</c:v>
                </c:pt>
                <c:pt idx="2">
                  <c:v>7.79</c:v>
                </c:pt>
                <c:pt idx="3">
                  <c:v>11.13</c:v>
                </c:pt>
                <c:pt idx="4">
                  <c:v>11.83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65440"/>
        <c:axId val="8036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9.43</c:v>
                </c:pt>
                <c:pt idx="2">
                  <c:v>10.029999999999999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65440"/>
        <c:axId val="80367616"/>
      </c:lineChart>
      <c:dateAx>
        <c:axId val="8036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67616"/>
        <c:crosses val="autoZero"/>
        <c:auto val="1"/>
        <c:lblOffset val="100"/>
        <c:baseTimeUnit val="years"/>
      </c:dateAx>
      <c:valAx>
        <c:axId val="8036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43.11</c:v>
                </c:pt>
                <c:pt idx="1">
                  <c:v>43.83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85536"/>
        <c:axId val="8038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13.47</c:v>
                </c:pt>
                <c:pt idx="2">
                  <c:v>9.49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5536"/>
        <c:axId val="80387456"/>
      </c:lineChart>
      <c:dateAx>
        <c:axId val="8038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387456"/>
        <c:crosses val="autoZero"/>
        <c:auto val="1"/>
        <c:lblOffset val="100"/>
        <c:baseTimeUnit val="years"/>
      </c:dateAx>
      <c:valAx>
        <c:axId val="80387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38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485.91</c:v>
                </c:pt>
                <c:pt idx="1">
                  <c:v>316.58999999999997</c:v>
                </c:pt>
                <c:pt idx="2">
                  <c:v>205.14</c:v>
                </c:pt>
                <c:pt idx="3">
                  <c:v>220.39</c:v>
                </c:pt>
                <c:pt idx="4">
                  <c:v>300.14999999999998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09728"/>
        <c:axId val="8041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1081.23</c:v>
                </c:pt>
                <c:pt idx="2">
                  <c:v>406.37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09728"/>
        <c:axId val="80411648"/>
      </c:lineChart>
      <c:dateAx>
        <c:axId val="8040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11648"/>
        <c:crosses val="autoZero"/>
        <c:auto val="1"/>
        <c:lblOffset val="100"/>
        <c:baseTimeUnit val="years"/>
      </c:dateAx>
      <c:valAx>
        <c:axId val="8041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0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502.46</c:v>
                </c:pt>
                <c:pt idx="1">
                  <c:v>460.05</c:v>
                </c:pt>
                <c:pt idx="2">
                  <c:v>420.02</c:v>
                </c:pt>
                <c:pt idx="3">
                  <c:v>397.69</c:v>
                </c:pt>
                <c:pt idx="4">
                  <c:v>383.78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95360"/>
        <c:axId val="8049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443.13</c:v>
                </c:pt>
                <c:pt idx="2">
                  <c:v>442.54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95360"/>
        <c:axId val="80497280"/>
      </c:lineChart>
      <c:dateAx>
        <c:axId val="8049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97280"/>
        <c:crosses val="autoZero"/>
        <c:auto val="1"/>
        <c:lblOffset val="100"/>
        <c:baseTimeUnit val="years"/>
      </c:dateAx>
      <c:valAx>
        <c:axId val="80497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9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102.38</c:v>
                </c:pt>
                <c:pt idx="1">
                  <c:v>91.26</c:v>
                </c:pt>
                <c:pt idx="2">
                  <c:v>543.72</c:v>
                </c:pt>
                <c:pt idx="3">
                  <c:v>110.07</c:v>
                </c:pt>
                <c:pt idx="4">
                  <c:v>110.79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19168"/>
        <c:axId val="805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95.4</c:v>
                </c:pt>
                <c:pt idx="2">
                  <c:v>98.6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19168"/>
        <c:axId val="80521088"/>
      </c:lineChart>
      <c:dateAx>
        <c:axId val="8051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521088"/>
        <c:crosses val="autoZero"/>
        <c:auto val="1"/>
        <c:lblOffset val="100"/>
        <c:baseTimeUnit val="years"/>
      </c:dateAx>
      <c:valAx>
        <c:axId val="805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519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202.89</c:v>
                </c:pt>
                <c:pt idx="1">
                  <c:v>226.98</c:v>
                </c:pt>
                <c:pt idx="2">
                  <c:v>38.19</c:v>
                </c:pt>
                <c:pt idx="3">
                  <c:v>187.87</c:v>
                </c:pt>
                <c:pt idx="4">
                  <c:v>184.37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43104"/>
        <c:axId val="8107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186.15</c:v>
                </c:pt>
                <c:pt idx="2">
                  <c:v>181.67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43104"/>
        <c:axId val="81077760"/>
      </c:lineChart>
      <c:dateAx>
        <c:axId val="8054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77760"/>
        <c:crosses val="autoZero"/>
        <c:auto val="1"/>
        <c:lblOffset val="100"/>
        <c:baseTimeUnit val="years"/>
      </c:dateAx>
      <c:valAx>
        <c:axId val="8107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54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P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三重県　朝日町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A7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10634</v>
      </c>
      <c r="AM8" s="71"/>
      <c r="AN8" s="71"/>
      <c r="AO8" s="71"/>
      <c r="AP8" s="71"/>
      <c r="AQ8" s="71"/>
      <c r="AR8" s="71"/>
      <c r="AS8" s="71"/>
      <c r="AT8" s="67">
        <f>データ!$S$6</f>
        <v>5.99</v>
      </c>
      <c r="AU8" s="68"/>
      <c r="AV8" s="68"/>
      <c r="AW8" s="68"/>
      <c r="AX8" s="68"/>
      <c r="AY8" s="68"/>
      <c r="AZ8" s="68"/>
      <c r="BA8" s="68"/>
      <c r="BB8" s="70">
        <f>データ!$T$6</f>
        <v>1775.29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53.51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2894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10656</v>
      </c>
      <c r="AM10" s="71"/>
      <c r="AN10" s="71"/>
      <c r="AO10" s="71"/>
      <c r="AP10" s="71"/>
      <c r="AQ10" s="71"/>
      <c r="AR10" s="71"/>
      <c r="AS10" s="71"/>
      <c r="AT10" s="67">
        <f>データ!$V$6</f>
        <v>5.99</v>
      </c>
      <c r="AU10" s="68"/>
      <c r="AV10" s="68"/>
      <c r="AW10" s="68"/>
      <c r="AX10" s="68"/>
      <c r="AY10" s="68"/>
      <c r="AZ10" s="68"/>
      <c r="BA10" s="68"/>
      <c r="BB10" s="70">
        <f>データ!$W$6</f>
        <v>1778.96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243434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朝日町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53.51</v>
      </c>
      <c r="P6" s="35">
        <f t="shared" si="3"/>
        <v>100</v>
      </c>
      <c r="Q6" s="35">
        <f t="shared" si="3"/>
        <v>2894</v>
      </c>
      <c r="R6" s="35">
        <f t="shared" si="3"/>
        <v>10634</v>
      </c>
      <c r="S6" s="35">
        <f t="shared" si="3"/>
        <v>5.99</v>
      </c>
      <c r="T6" s="35">
        <f t="shared" si="3"/>
        <v>1775.29</v>
      </c>
      <c r="U6" s="35">
        <f t="shared" si="3"/>
        <v>10656</v>
      </c>
      <c r="V6" s="35">
        <f t="shared" si="3"/>
        <v>5.99</v>
      </c>
      <c r="W6" s="35">
        <f t="shared" si="3"/>
        <v>1778.96</v>
      </c>
      <c r="X6" s="36">
        <f>IF(X7="",NA(),X7)</f>
        <v>107.21</v>
      </c>
      <c r="Y6" s="36">
        <f t="shared" ref="Y6:AG6" si="4">IF(Y7="",NA(),Y7)</f>
        <v>98.26</v>
      </c>
      <c r="Z6" s="36">
        <f t="shared" si="4"/>
        <v>182.79</v>
      </c>
      <c r="AA6" s="36">
        <f t="shared" si="4"/>
        <v>112.57</v>
      </c>
      <c r="AB6" s="36">
        <f t="shared" si="4"/>
        <v>113.4</v>
      </c>
      <c r="AC6" s="36">
        <f t="shared" si="4"/>
        <v>104.95</v>
      </c>
      <c r="AD6" s="36">
        <f t="shared" si="4"/>
        <v>107.95</v>
      </c>
      <c r="AE6" s="36">
        <f t="shared" si="4"/>
        <v>109.49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6">
        <f>IF(AI7="",NA(),AI7)</f>
        <v>43.11</v>
      </c>
      <c r="AJ6" s="36">
        <f t="shared" ref="AJ6:AR6" si="5">IF(AJ7="",NA(),AJ7)</f>
        <v>43.83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13.47</v>
      </c>
      <c r="AP6" s="36">
        <f t="shared" si="5"/>
        <v>9.49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485.91</v>
      </c>
      <c r="AU6" s="36">
        <f t="shared" ref="AU6:BC6" si="6">IF(AU7="",NA(),AU7)</f>
        <v>316.58999999999997</v>
      </c>
      <c r="AV6" s="36">
        <f t="shared" si="6"/>
        <v>205.14</v>
      </c>
      <c r="AW6" s="36">
        <f t="shared" si="6"/>
        <v>220.39</v>
      </c>
      <c r="AX6" s="36">
        <f t="shared" si="6"/>
        <v>300.14999999999998</v>
      </c>
      <c r="AY6" s="36">
        <f t="shared" si="6"/>
        <v>1002.64</v>
      </c>
      <c r="AZ6" s="36">
        <f t="shared" si="6"/>
        <v>1081.23</v>
      </c>
      <c r="BA6" s="36">
        <f t="shared" si="6"/>
        <v>406.37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502.46</v>
      </c>
      <c r="BF6" s="36">
        <f t="shared" ref="BF6:BN6" si="7">IF(BF7="",NA(),BF7)</f>
        <v>460.05</v>
      </c>
      <c r="BG6" s="36">
        <f t="shared" si="7"/>
        <v>420.02</v>
      </c>
      <c r="BH6" s="36">
        <f t="shared" si="7"/>
        <v>397.69</v>
      </c>
      <c r="BI6" s="36">
        <f t="shared" si="7"/>
        <v>383.78</v>
      </c>
      <c r="BJ6" s="36">
        <f t="shared" si="7"/>
        <v>520.29999999999995</v>
      </c>
      <c r="BK6" s="36">
        <f t="shared" si="7"/>
        <v>443.13</v>
      </c>
      <c r="BL6" s="36">
        <f t="shared" si="7"/>
        <v>442.54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102.38</v>
      </c>
      <c r="BQ6" s="36">
        <f t="shared" ref="BQ6:BY6" si="8">IF(BQ7="",NA(),BQ7)</f>
        <v>91.26</v>
      </c>
      <c r="BR6" s="36">
        <f t="shared" si="8"/>
        <v>543.72</v>
      </c>
      <c r="BS6" s="36">
        <f t="shared" si="8"/>
        <v>110.07</v>
      </c>
      <c r="BT6" s="36">
        <f t="shared" si="8"/>
        <v>110.79</v>
      </c>
      <c r="BU6" s="36">
        <f t="shared" si="8"/>
        <v>90.69</v>
      </c>
      <c r="BV6" s="36">
        <f t="shared" si="8"/>
        <v>95.4</v>
      </c>
      <c r="BW6" s="36">
        <f t="shared" si="8"/>
        <v>98.6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202.89</v>
      </c>
      <c r="CB6" s="36">
        <f t="shared" ref="CB6:CJ6" si="9">IF(CB7="",NA(),CB7)</f>
        <v>226.98</v>
      </c>
      <c r="CC6" s="36">
        <f t="shared" si="9"/>
        <v>38.19</v>
      </c>
      <c r="CD6" s="36">
        <f t="shared" si="9"/>
        <v>187.87</v>
      </c>
      <c r="CE6" s="36">
        <f t="shared" si="9"/>
        <v>184.37</v>
      </c>
      <c r="CF6" s="36">
        <f t="shared" si="9"/>
        <v>211.08</v>
      </c>
      <c r="CG6" s="36">
        <f t="shared" si="9"/>
        <v>186.15</v>
      </c>
      <c r="CH6" s="36">
        <f t="shared" si="9"/>
        <v>181.67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67.95</v>
      </c>
      <c r="CM6" s="36">
        <f t="shared" ref="CM6:CU6" si="10">IF(CM7="",NA(),CM7)</f>
        <v>67.97</v>
      </c>
      <c r="CN6" s="36">
        <f t="shared" si="10"/>
        <v>67.72</v>
      </c>
      <c r="CO6" s="36">
        <f t="shared" si="10"/>
        <v>67.27</v>
      </c>
      <c r="CP6" s="36">
        <f t="shared" si="10"/>
        <v>67.61</v>
      </c>
      <c r="CQ6" s="36">
        <f t="shared" si="10"/>
        <v>49.69</v>
      </c>
      <c r="CR6" s="36">
        <f t="shared" si="10"/>
        <v>54.47</v>
      </c>
      <c r="CS6" s="36">
        <f t="shared" si="10"/>
        <v>53.61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89.31</v>
      </c>
      <c r="CX6" s="36">
        <f t="shared" ref="CX6:DF6" si="11">IF(CX7="",NA(),CX7)</f>
        <v>90.35</v>
      </c>
      <c r="CY6" s="36">
        <f t="shared" si="11"/>
        <v>91.57</v>
      </c>
      <c r="CZ6" s="36">
        <f t="shared" si="11"/>
        <v>92.64</v>
      </c>
      <c r="DA6" s="36">
        <f t="shared" si="11"/>
        <v>91.95</v>
      </c>
      <c r="DB6" s="36">
        <f t="shared" si="11"/>
        <v>80.010000000000005</v>
      </c>
      <c r="DC6" s="36">
        <f t="shared" si="11"/>
        <v>81.459999999999994</v>
      </c>
      <c r="DD6" s="36">
        <f t="shared" si="11"/>
        <v>81.31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43.07</v>
      </c>
      <c r="DI6" s="36">
        <f t="shared" ref="DI6:DQ6" si="12">IF(DI7="",NA(),DI7)</f>
        <v>43.29</v>
      </c>
      <c r="DJ6" s="36">
        <f t="shared" si="12"/>
        <v>45.68</v>
      </c>
      <c r="DK6" s="36">
        <f t="shared" si="12"/>
        <v>47.56</v>
      </c>
      <c r="DL6" s="36">
        <f t="shared" si="12"/>
        <v>49.42</v>
      </c>
      <c r="DM6" s="36">
        <f t="shared" si="12"/>
        <v>35.18</v>
      </c>
      <c r="DN6" s="36">
        <f t="shared" si="12"/>
        <v>38.520000000000003</v>
      </c>
      <c r="DO6" s="36">
        <f t="shared" si="12"/>
        <v>46.67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6">
        <f>IF(DS7="",NA(),DS7)</f>
        <v>6.62</v>
      </c>
      <c r="DT6" s="36">
        <f t="shared" ref="DT6:EB6" si="13">IF(DT7="",NA(),DT7)</f>
        <v>6.71</v>
      </c>
      <c r="DU6" s="36">
        <f t="shared" si="13"/>
        <v>7.79</v>
      </c>
      <c r="DV6" s="36">
        <f t="shared" si="13"/>
        <v>11.13</v>
      </c>
      <c r="DW6" s="36">
        <f t="shared" si="13"/>
        <v>11.83</v>
      </c>
      <c r="DX6" s="36">
        <f t="shared" si="13"/>
        <v>8.41</v>
      </c>
      <c r="DY6" s="36">
        <f t="shared" si="13"/>
        <v>9.43</v>
      </c>
      <c r="DZ6" s="36">
        <f t="shared" si="13"/>
        <v>10.029999999999999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0.24</v>
      </c>
      <c r="EE6" s="36">
        <f t="shared" ref="EE6:EM6" si="14">IF(EE7="",NA(),EE7)</f>
        <v>0.08</v>
      </c>
      <c r="EF6" s="36">
        <f t="shared" si="14"/>
        <v>0.39</v>
      </c>
      <c r="EG6" s="36">
        <f t="shared" si="14"/>
        <v>0.45</v>
      </c>
      <c r="EH6" s="36">
        <f t="shared" si="14"/>
        <v>0.89</v>
      </c>
      <c r="EI6" s="36">
        <f t="shared" si="14"/>
        <v>0.66</v>
      </c>
      <c r="EJ6" s="36">
        <f t="shared" si="14"/>
        <v>0.71</v>
      </c>
      <c r="EK6" s="36">
        <f t="shared" si="14"/>
        <v>0.68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243434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53.51</v>
      </c>
      <c r="P7" s="39">
        <v>100</v>
      </c>
      <c r="Q7" s="39">
        <v>2894</v>
      </c>
      <c r="R7" s="39">
        <v>10634</v>
      </c>
      <c r="S7" s="39">
        <v>5.99</v>
      </c>
      <c r="T7" s="39">
        <v>1775.29</v>
      </c>
      <c r="U7" s="39">
        <v>10656</v>
      </c>
      <c r="V7" s="39">
        <v>5.99</v>
      </c>
      <c r="W7" s="39">
        <v>1778.96</v>
      </c>
      <c r="X7" s="39">
        <v>107.21</v>
      </c>
      <c r="Y7" s="39">
        <v>98.26</v>
      </c>
      <c r="Z7" s="39">
        <v>182.79</v>
      </c>
      <c r="AA7" s="39">
        <v>112.57</v>
      </c>
      <c r="AB7" s="39">
        <v>113.4</v>
      </c>
      <c r="AC7" s="39">
        <v>104.95</v>
      </c>
      <c r="AD7" s="39">
        <v>107.95</v>
      </c>
      <c r="AE7" s="39">
        <v>109.49</v>
      </c>
      <c r="AF7" s="39">
        <v>111.06</v>
      </c>
      <c r="AG7" s="39">
        <v>111.34</v>
      </c>
      <c r="AH7" s="39">
        <v>114.35</v>
      </c>
      <c r="AI7" s="39">
        <v>43.11</v>
      </c>
      <c r="AJ7" s="39">
        <v>43.83</v>
      </c>
      <c r="AK7" s="39">
        <v>0</v>
      </c>
      <c r="AL7" s="39">
        <v>0</v>
      </c>
      <c r="AM7" s="39">
        <v>0</v>
      </c>
      <c r="AN7" s="39">
        <v>26.81</v>
      </c>
      <c r="AO7" s="39">
        <v>13.47</v>
      </c>
      <c r="AP7" s="39">
        <v>9.49</v>
      </c>
      <c r="AQ7" s="39">
        <v>9.35</v>
      </c>
      <c r="AR7" s="39">
        <v>10.130000000000001</v>
      </c>
      <c r="AS7" s="39">
        <v>0.79</v>
      </c>
      <c r="AT7" s="39">
        <v>485.91</v>
      </c>
      <c r="AU7" s="39">
        <v>316.58999999999997</v>
      </c>
      <c r="AV7" s="39">
        <v>205.14</v>
      </c>
      <c r="AW7" s="39">
        <v>220.39</v>
      </c>
      <c r="AX7" s="39">
        <v>300.14999999999998</v>
      </c>
      <c r="AY7" s="39">
        <v>1002.64</v>
      </c>
      <c r="AZ7" s="39">
        <v>1081.23</v>
      </c>
      <c r="BA7" s="39">
        <v>406.37</v>
      </c>
      <c r="BB7" s="39">
        <v>398.29</v>
      </c>
      <c r="BC7" s="39">
        <v>388.67</v>
      </c>
      <c r="BD7" s="39">
        <v>262.87</v>
      </c>
      <c r="BE7" s="39">
        <v>502.46</v>
      </c>
      <c r="BF7" s="39">
        <v>460.05</v>
      </c>
      <c r="BG7" s="39">
        <v>420.02</v>
      </c>
      <c r="BH7" s="39">
        <v>397.69</v>
      </c>
      <c r="BI7" s="39">
        <v>383.78</v>
      </c>
      <c r="BJ7" s="39">
        <v>520.29999999999995</v>
      </c>
      <c r="BK7" s="39">
        <v>443.13</v>
      </c>
      <c r="BL7" s="39">
        <v>442.54</v>
      </c>
      <c r="BM7" s="39">
        <v>431</v>
      </c>
      <c r="BN7" s="39">
        <v>422.5</v>
      </c>
      <c r="BO7" s="39">
        <v>270.87</v>
      </c>
      <c r="BP7" s="39">
        <v>102.38</v>
      </c>
      <c r="BQ7" s="39">
        <v>91.26</v>
      </c>
      <c r="BR7" s="39">
        <v>543.72</v>
      </c>
      <c r="BS7" s="39">
        <v>110.07</v>
      </c>
      <c r="BT7" s="39">
        <v>110.79</v>
      </c>
      <c r="BU7" s="39">
        <v>90.69</v>
      </c>
      <c r="BV7" s="39">
        <v>95.4</v>
      </c>
      <c r="BW7" s="39">
        <v>98.6</v>
      </c>
      <c r="BX7" s="39">
        <v>100.82</v>
      </c>
      <c r="BY7" s="39">
        <v>101.64</v>
      </c>
      <c r="BZ7" s="39">
        <v>105.59</v>
      </c>
      <c r="CA7" s="39">
        <v>202.89</v>
      </c>
      <c r="CB7" s="39">
        <v>226.98</v>
      </c>
      <c r="CC7" s="39">
        <v>38.19</v>
      </c>
      <c r="CD7" s="39">
        <v>187.87</v>
      </c>
      <c r="CE7" s="39">
        <v>184.37</v>
      </c>
      <c r="CF7" s="39">
        <v>211.08</v>
      </c>
      <c r="CG7" s="39">
        <v>186.15</v>
      </c>
      <c r="CH7" s="39">
        <v>181.67</v>
      </c>
      <c r="CI7" s="39">
        <v>179.55</v>
      </c>
      <c r="CJ7" s="39">
        <v>179.16</v>
      </c>
      <c r="CK7" s="39">
        <v>163.27000000000001</v>
      </c>
      <c r="CL7" s="39">
        <v>67.95</v>
      </c>
      <c r="CM7" s="39">
        <v>67.97</v>
      </c>
      <c r="CN7" s="39">
        <v>67.72</v>
      </c>
      <c r="CO7" s="39">
        <v>67.27</v>
      </c>
      <c r="CP7" s="39">
        <v>67.61</v>
      </c>
      <c r="CQ7" s="39">
        <v>49.69</v>
      </c>
      <c r="CR7" s="39">
        <v>54.47</v>
      </c>
      <c r="CS7" s="39">
        <v>53.61</v>
      </c>
      <c r="CT7" s="39">
        <v>53.52</v>
      </c>
      <c r="CU7" s="39">
        <v>54.24</v>
      </c>
      <c r="CV7" s="39">
        <v>59.94</v>
      </c>
      <c r="CW7" s="39">
        <v>89.31</v>
      </c>
      <c r="CX7" s="39">
        <v>90.35</v>
      </c>
      <c r="CY7" s="39">
        <v>91.57</v>
      </c>
      <c r="CZ7" s="39">
        <v>92.64</v>
      </c>
      <c r="DA7" s="39">
        <v>91.95</v>
      </c>
      <c r="DB7" s="39">
        <v>80.010000000000005</v>
      </c>
      <c r="DC7" s="39">
        <v>81.459999999999994</v>
      </c>
      <c r="DD7" s="39">
        <v>81.31</v>
      </c>
      <c r="DE7" s="39">
        <v>81.459999999999994</v>
      </c>
      <c r="DF7" s="39">
        <v>81.680000000000007</v>
      </c>
      <c r="DG7" s="39">
        <v>90.22</v>
      </c>
      <c r="DH7" s="39">
        <v>43.07</v>
      </c>
      <c r="DI7" s="39">
        <v>43.29</v>
      </c>
      <c r="DJ7" s="39">
        <v>45.68</v>
      </c>
      <c r="DK7" s="39">
        <v>47.56</v>
      </c>
      <c r="DL7" s="39">
        <v>49.42</v>
      </c>
      <c r="DM7" s="39">
        <v>35.18</v>
      </c>
      <c r="DN7" s="39">
        <v>38.520000000000003</v>
      </c>
      <c r="DO7" s="39">
        <v>46.67</v>
      </c>
      <c r="DP7" s="39">
        <v>47.7</v>
      </c>
      <c r="DQ7" s="39">
        <v>48.14</v>
      </c>
      <c r="DR7" s="39">
        <v>47.91</v>
      </c>
      <c r="DS7" s="39">
        <v>6.62</v>
      </c>
      <c r="DT7" s="39">
        <v>6.71</v>
      </c>
      <c r="DU7" s="39">
        <v>7.79</v>
      </c>
      <c r="DV7" s="39">
        <v>11.13</v>
      </c>
      <c r="DW7" s="39">
        <v>11.83</v>
      </c>
      <c r="DX7" s="39">
        <v>8.41</v>
      </c>
      <c r="DY7" s="39">
        <v>9.43</v>
      </c>
      <c r="DZ7" s="39">
        <v>10.029999999999999</v>
      </c>
      <c r="EA7" s="39">
        <v>7.26</v>
      </c>
      <c r="EB7" s="39">
        <v>11.13</v>
      </c>
      <c r="EC7" s="39">
        <v>15</v>
      </c>
      <c r="ED7" s="39">
        <v>0.24</v>
      </c>
      <c r="EE7" s="39">
        <v>0.08</v>
      </c>
      <c r="EF7" s="39">
        <v>0.39</v>
      </c>
      <c r="EG7" s="39">
        <v>0.45</v>
      </c>
      <c r="EH7" s="39">
        <v>0.89</v>
      </c>
      <c r="EI7" s="39">
        <v>0.66</v>
      </c>
      <c r="EJ7" s="39">
        <v>0.71</v>
      </c>
      <c r="EK7" s="39">
        <v>0.68</v>
      </c>
      <c r="EL7" s="39">
        <v>1.65</v>
      </c>
      <c r="EM7" s="39">
        <v>0.47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2018-02-02T01:18:23Z</cp:lastPrinted>
  <dcterms:created xsi:type="dcterms:W3CDTF">2017-12-25T01:30:50Z</dcterms:created>
  <dcterms:modified xsi:type="dcterms:W3CDTF">2018-02-19T00:35:07Z</dcterms:modified>
  <cp:category/>
</cp:coreProperties>
</file>