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北勢庁舎\水道総務課\平成29年度\160 照会・回答・通知\いなべ市\財政課\20180209〆　経営比較分析表\"/>
    </mc:Choice>
  </mc:AlternateContent>
  <workbookProtection workbookPassword="B319" lockStructure="1"/>
  <bookViews>
    <workbookView xWindow="0" yWindow="0" windowWidth="28800" windowHeight="1194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<sst xmlns="http://schemas.openxmlformats.org/spreadsheetml/2006/main" count="232" uniqueCount="120">
  <si>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</si>
  <si>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</si>
  <si>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</si>
  <si>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</si>
  <si>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</si>
  <si>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</si>
  <si>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</si>
  <si>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</si>
  <si>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</si>
  <si>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</si>
  <si>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</si>
  <si>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</si>
  <si>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</si>
  <si>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</si>
  <si>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</si>
  <si>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</si>
  <si>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</si>
  <si>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</si>
  <si>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</si>
  <si>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</si>
  <si>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</si>
  <si>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</si>
  <si>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</si>
  <si>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</si>
  <si>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</si>
  <si>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</si>
  <si>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</si>
  <si>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</si>
  <si>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</si>
  <si>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</si>
  <si>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</si>
  <si>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</si>
  <si>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</si>
  <si>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</si>
  <si>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</si>
  <si>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</si>
  <si>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</si>
  <si>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</si>
  <si>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</si>
  <si>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</si>
  <si>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</si>
  <si>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</si>
  <si>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</si>
  <si>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</si>
  <si>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</si>
  <si>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</si>
  <si>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</si>
  <si>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</si>
  <si>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</si>
  <si>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</si>
  <si>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</si>
  <si>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</si>
  <si>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</si>
  <si>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</si>
  <si>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</si>
  <si>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</si>
  <si>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</si>
  <si>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</si>
  <si>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</si>
  <si>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</si>
  <si>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</si>
  <si>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</si>
  <si>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</si>
  <si>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</si>
  <si>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</si>
  <si>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</si>
  <si>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</si>
  <si>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</si>
  <si>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</si>
  <si>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</si>
  <si>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</si>
  <si>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</si>
  <si>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</si>
  <si>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</si>
  <si>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</si>
  <si>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</si>
  <si>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</si>
  <si>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</si>
  <si>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</si>
  <si>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</si>
  <si>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</si>
  <si>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</si>
  <si>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</si>
  <si>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</si>
  <si>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</si>
  <si>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</si>
  <si>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</si>
  <si>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</si>
  <si>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</si>
  <si>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</si>
  <si>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</si>
  <si>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</si>
  <si>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</si>
  <si>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</si>
  <si>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</si>
  <si>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</si>
  <si>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</si>
  <si>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</si>
  <si>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</si>
  <si>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</si>
  <si>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</si>
  <si>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</si>
  <si>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</si>
  <si>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</si>
  <si>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</si>
  <si>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いなべ市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</si>
  <si>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</si>
  <si>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</si>
  <si>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</si>
  <si>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</si>
  <si>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</si>
  <si>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</si>
  <si>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</si>
  <si>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</si>
  <si>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</si>
  <si>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</si>
  <si>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</si>
  <si>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rPr>
        <sz val="11"/>
        <rFont val="ＭＳ ゴシック"/>
        <family val="3"/>
        <charset val="128"/>
      </rPr>
      <t>　現状の経営状態は健全であるといえますが、長期計画における展望は楽観できるものではありません。
　施設の稼働状況などは良好な数値で推移すると考えられますが、水道ビジョンや総合計画などから今後は人口減少や省水化により料金収入が減少していくことが見込まれます。
　また、現在のところ管路経年化率は0％ですが、高度経済成長期に大量取得した資産の更新時期が到来すると多額の資金が必要となります。
　これからも安定的に水道事業を継続させていくためにも、将来的な需要動向の的確な把握と、計画的な更新に努めていきます。</t>
    </r>
    <r>
      <rPr>
        <sz val="11"/>
        <color rgb="FFFF0000"/>
        <rFont val="ＭＳ ゴシック"/>
        <family val="3"/>
        <charset val="128"/>
      </rPr>
      <t xml:space="preserve">
</t>
    </r>
    <r>
      <rPr>
        <sz val="11"/>
        <color theme="1"/>
        <rFont val="ＭＳ ゴシック"/>
        <family val="3"/>
        <charset val="128"/>
      </rPr>
      <t xml:space="preserve">
</t>
    </r>
    <rPh sb="1" eb="3">
      <t>ゲンジョウ</t>
    </rPh>
    <rPh sb="4" eb="6">
      <t>ケイエイ</t>
    </rPh>
    <rPh sb="6" eb="8">
      <t>ジョウタイ</t>
    </rPh>
    <rPh sb="9" eb="11">
      <t>ケンゼン</t>
    </rPh>
    <rPh sb="21" eb="23">
      <t>チョウキ</t>
    </rPh>
    <rPh sb="23" eb="25">
      <t>ケイカク</t>
    </rPh>
    <rPh sb="29" eb="31">
      <t>テンボウ</t>
    </rPh>
    <rPh sb="32" eb="34">
      <t>ラッカン</t>
    </rPh>
    <rPh sb="49" eb="51">
      <t>シセツ</t>
    </rPh>
    <rPh sb="52" eb="54">
      <t>カドウ</t>
    </rPh>
    <rPh sb="54" eb="56">
      <t>ジョウキョウ</t>
    </rPh>
    <rPh sb="59" eb="61">
      <t>リョウコウ</t>
    </rPh>
    <rPh sb="62" eb="64">
      <t>スウチ</t>
    </rPh>
    <rPh sb="65" eb="67">
      <t>スイイ</t>
    </rPh>
    <rPh sb="70" eb="71">
      <t>カンガ</t>
    </rPh>
    <rPh sb="78" eb="80">
      <t>スイドウ</t>
    </rPh>
    <rPh sb="85" eb="87">
      <t>ソウゴウ</t>
    </rPh>
    <rPh sb="87" eb="89">
      <t>ケイカク</t>
    </rPh>
    <rPh sb="98" eb="100">
      <t>ゲンショウ</t>
    </rPh>
    <rPh sb="101" eb="102">
      <t>ショウ</t>
    </rPh>
    <rPh sb="102" eb="103">
      <t>スイ</t>
    </rPh>
    <rPh sb="103" eb="104">
      <t>カ</t>
    </rPh>
    <rPh sb="107" eb="109">
      <t>リョウキン</t>
    </rPh>
    <rPh sb="109" eb="111">
      <t>シュウニュウ</t>
    </rPh>
    <rPh sb="112" eb="114">
      <t>ゲンショウ</t>
    </rPh>
    <rPh sb="121" eb="123">
      <t>ミコ</t>
    </rPh>
    <rPh sb="133" eb="135">
      <t>ゲンザイ</t>
    </rPh>
    <rPh sb="139" eb="141">
      <t>カンロ</t>
    </rPh>
    <rPh sb="141" eb="143">
      <t>ケイネン</t>
    </rPh>
    <rPh sb="143" eb="144">
      <t>カ</t>
    </rPh>
    <rPh sb="144" eb="145">
      <t>リツ</t>
    </rPh>
    <rPh sb="179" eb="181">
      <t>タガク</t>
    </rPh>
    <rPh sb="204" eb="206">
      <t>スイドウ</t>
    </rPh>
    <rPh sb="206" eb="208">
      <t>ジギョウ</t>
    </rPh>
    <rPh sb="209" eb="211">
      <t>ケイゾク</t>
    </rPh>
    <rPh sb="221" eb="224">
      <t>ショウライテキ</t>
    </rPh>
    <rPh sb="225" eb="227">
      <t>ジュヨウ</t>
    </rPh>
    <rPh sb="227" eb="229">
      <t>ドウコウ</t>
    </rPh>
    <rPh sb="230" eb="232">
      <t>テキカク</t>
    </rPh>
    <rPh sb="233" eb="235">
      <t>ハアク</t>
    </rPh>
    <rPh sb="237" eb="240">
      <t>ケイカクテキ</t>
    </rPh>
    <rPh sb="241" eb="243">
      <t>コウシン</t>
    </rPh>
    <rPh sb="244" eb="245">
      <t>ツト</t>
    </rPh>
    <phoneticPr fontId="4"/>
  </si>
  <si>
    <t>①経常収支比率が常に100％を超えており、安定的な事業経営が確保できています。
③１年以内に支払うべき債務に対して支払うことが出来る現金の割合を示す流動比率が100％を大きく超えており、支払い能力は充分にあると言えます。
④類似団体平均に比べて企業債残高が多いものの、簡易水道統合事業が完了したことで今後の地方債発行が減少していく見込みであることから、数値の改善が期待できます。
⑤料金回収率はほぼ100％を維持しており、水道水供給にかかる費用を使用料金で賄えています。100％を大きく超えることが望ましいため、今後も継続して改善に取り組みます。
⑥有収水量1㎥あたりの費用を示す給水原価は、類似団体平均より低い数値を維持しており、今後設備更新などの改良工事を行っても、この数値を維持できるように努めます。
⑦施設利用率は類似団体平均を上回っており、効率的に施設が稼働していることを示しています。この数値を維持する必要があります。
⑧施設の稼働が収益につながっているかを示す有収率は、類似団体平均に比べてかなり低い数値で推移していますが、近年漏水調査を重点的に実施しており、改善が顕著にみられます。今後更に改善される予定です。</t>
    <rPh sb="1" eb="3">
      <t>ケイジョウ</t>
    </rPh>
    <rPh sb="3" eb="5">
      <t>シュウシ</t>
    </rPh>
    <rPh sb="5" eb="7">
      <t>ヒリツ</t>
    </rPh>
    <rPh sb="8" eb="9">
      <t>ツネ</t>
    </rPh>
    <rPh sb="15" eb="16">
      <t>コ</t>
    </rPh>
    <rPh sb="21" eb="24">
      <t>アンテイテキ</t>
    </rPh>
    <rPh sb="25" eb="27">
      <t>ジギョウ</t>
    </rPh>
    <rPh sb="27" eb="29">
      <t>ケイエイ</t>
    </rPh>
    <rPh sb="30" eb="32">
      <t>カクホ</t>
    </rPh>
    <rPh sb="42" eb="43">
      <t>ネン</t>
    </rPh>
    <rPh sb="43" eb="45">
      <t>イナイ</t>
    </rPh>
    <rPh sb="46" eb="48">
      <t>シハラ</t>
    </rPh>
    <rPh sb="51" eb="53">
      <t>サイム</t>
    </rPh>
    <rPh sb="54" eb="55">
      <t>タイ</t>
    </rPh>
    <rPh sb="57" eb="59">
      <t>シハラ</t>
    </rPh>
    <rPh sb="63" eb="65">
      <t>デキ</t>
    </rPh>
    <rPh sb="66" eb="68">
      <t>ゲンキン</t>
    </rPh>
    <rPh sb="69" eb="71">
      <t>ワリアイ</t>
    </rPh>
    <rPh sb="72" eb="73">
      <t>シメ</t>
    </rPh>
    <rPh sb="74" eb="76">
      <t>リュウドウ</t>
    </rPh>
    <rPh sb="76" eb="78">
      <t>ヒリツ</t>
    </rPh>
    <rPh sb="84" eb="85">
      <t>オオ</t>
    </rPh>
    <rPh sb="87" eb="88">
      <t>コ</t>
    </rPh>
    <rPh sb="93" eb="95">
      <t>シハライ</t>
    </rPh>
    <rPh sb="96" eb="98">
      <t>ノウリョク</t>
    </rPh>
    <rPh sb="99" eb="101">
      <t>ジュウブン</t>
    </rPh>
    <rPh sb="105" eb="106">
      <t>イ</t>
    </rPh>
    <rPh sb="112" eb="114">
      <t>ルイジ</t>
    </rPh>
    <rPh sb="114" eb="116">
      <t>ダンタイ</t>
    </rPh>
    <rPh sb="116" eb="118">
      <t>ヘイキン</t>
    </rPh>
    <rPh sb="119" eb="120">
      <t>クラ</t>
    </rPh>
    <rPh sb="122" eb="124">
      <t>キギョウ</t>
    </rPh>
    <rPh sb="124" eb="125">
      <t>サイ</t>
    </rPh>
    <rPh sb="125" eb="127">
      <t>ザンダカ</t>
    </rPh>
    <rPh sb="128" eb="129">
      <t>オオ</t>
    </rPh>
    <rPh sb="134" eb="136">
      <t>カンイ</t>
    </rPh>
    <rPh sb="136" eb="138">
      <t>スイドウ</t>
    </rPh>
    <rPh sb="138" eb="140">
      <t>トウゴウ</t>
    </rPh>
    <rPh sb="140" eb="142">
      <t>ジギョウ</t>
    </rPh>
    <rPh sb="143" eb="145">
      <t>カンリョウ</t>
    </rPh>
    <rPh sb="150" eb="152">
      <t>コンゴ</t>
    </rPh>
    <rPh sb="153" eb="156">
      <t>チホウサイ</t>
    </rPh>
    <rPh sb="156" eb="158">
      <t>ハッコウ</t>
    </rPh>
    <rPh sb="159" eb="161">
      <t>ゲンショウ</t>
    </rPh>
    <rPh sb="165" eb="167">
      <t>ミコ</t>
    </rPh>
    <rPh sb="223" eb="225">
      <t>シヨウ</t>
    </rPh>
    <rPh sb="256" eb="258">
      <t>コンゴ</t>
    </rPh>
    <rPh sb="263" eb="265">
      <t>カイゼン</t>
    </rPh>
    <rPh sb="266" eb="267">
      <t>ト</t>
    </rPh>
    <rPh sb="268" eb="269">
      <t>ク</t>
    </rPh>
    <rPh sb="275" eb="279">
      <t>ユウシュウスイリョウ</t>
    </rPh>
    <rPh sb="285" eb="287">
      <t>ヒヨウ</t>
    </rPh>
    <rPh sb="288" eb="289">
      <t>シメ</t>
    </rPh>
    <rPh sb="296" eb="298">
      <t>ルイジ</t>
    </rPh>
    <rPh sb="298" eb="300">
      <t>ダンタイ</t>
    </rPh>
    <rPh sb="316" eb="318">
      <t>コンゴ</t>
    </rPh>
    <rPh sb="318" eb="320">
      <t>セツビ</t>
    </rPh>
    <rPh sb="348" eb="349">
      <t>ツト</t>
    </rPh>
    <rPh sb="355" eb="357">
      <t>シセツ</t>
    </rPh>
    <rPh sb="357" eb="360">
      <t>リヨウリツ</t>
    </rPh>
    <rPh sb="361" eb="363">
      <t>ルイジ</t>
    </rPh>
    <rPh sb="363" eb="365">
      <t>ダンタイ</t>
    </rPh>
    <rPh sb="365" eb="367">
      <t>ヘイキン</t>
    </rPh>
    <rPh sb="368" eb="370">
      <t>ウワマワ</t>
    </rPh>
    <rPh sb="379" eb="381">
      <t>シセツ</t>
    </rPh>
    <rPh sb="382" eb="384">
      <t>カドウ</t>
    </rPh>
    <rPh sb="391" eb="392">
      <t>シメ</t>
    </rPh>
    <rPh sb="400" eb="402">
      <t>スウチ</t>
    </rPh>
    <rPh sb="403" eb="405">
      <t>イジ</t>
    </rPh>
    <rPh sb="407" eb="409">
      <t>ヒツヨウ</t>
    </rPh>
    <rPh sb="417" eb="419">
      <t>シセツ</t>
    </rPh>
    <rPh sb="420" eb="422">
      <t>カドウ</t>
    </rPh>
    <rPh sb="423" eb="425">
      <t>シュウエキ</t>
    </rPh>
    <rPh sb="435" eb="436">
      <t>シメ</t>
    </rPh>
    <rPh sb="437" eb="438">
      <t>ユウ</t>
    </rPh>
    <rPh sb="438" eb="439">
      <t>シュウ</t>
    </rPh>
    <rPh sb="439" eb="440">
      <t>リツ</t>
    </rPh>
    <rPh sb="442" eb="444">
      <t>ルイジ</t>
    </rPh>
    <rPh sb="444" eb="446">
      <t>ダンタイ</t>
    </rPh>
    <rPh sb="446" eb="448">
      <t>ヘイキン</t>
    </rPh>
    <rPh sb="449" eb="450">
      <t>クラ</t>
    </rPh>
    <rPh sb="455" eb="456">
      <t>ヒク</t>
    </rPh>
    <rPh sb="457" eb="459">
      <t>スウチ</t>
    </rPh>
    <rPh sb="460" eb="462">
      <t>スイイ</t>
    </rPh>
    <rPh sb="469" eb="471">
      <t>キンネン</t>
    </rPh>
    <rPh sb="471" eb="473">
      <t>ロウスイ</t>
    </rPh>
    <rPh sb="473" eb="475">
      <t>チョウサ</t>
    </rPh>
    <rPh sb="476" eb="479">
      <t>ジュウテンテキ</t>
    </rPh>
    <rPh sb="480" eb="482">
      <t>ジッシ</t>
    </rPh>
    <rPh sb="487" eb="489">
      <t>カイゼン</t>
    </rPh>
    <rPh sb="490" eb="492">
      <t>ケンチョ</t>
    </rPh>
    <rPh sb="499" eb="501">
      <t>コンゴ</t>
    </rPh>
    <rPh sb="501" eb="502">
      <t>サラ</t>
    </rPh>
    <rPh sb="503" eb="505">
      <t>カイゼン</t>
    </rPh>
    <rPh sb="508" eb="510">
      <t>ヨテイ</t>
    </rPh>
    <phoneticPr fontId="4"/>
  </si>
  <si>
    <t>①数値が高いほど老朽化が進行しているということを示す有形固定資産減価償却率は、類似団体平均とほぼ同様の数値で推移しています。
③管路更新率はデータが少ないですが、平成28年は平均的な値を示しています。殆どの管の耐用年数は40年であり、毎年2.5%の更新率を40年間維持することで、耐用年数以内に設備更新を迎えるため、固定資産台帳をチェックしながら老朽管の更新を積極的に進めていく必要があります。</t>
    <rPh sb="26" eb="28">
      <t>ユウケイ</t>
    </rPh>
    <rPh sb="28" eb="30">
      <t>コテイ</t>
    </rPh>
    <rPh sb="30" eb="32">
      <t>シサン</t>
    </rPh>
    <rPh sb="32" eb="34">
      <t>ゲンカ</t>
    </rPh>
    <rPh sb="34" eb="36">
      <t>ショウキャク</t>
    </rPh>
    <rPh sb="36" eb="37">
      <t>リツ</t>
    </rPh>
    <rPh sb="39" eb="41">
      <t>ルイジ</t>
    </rPh>
    <rPh sb="41" eb="43">
      <t>ダンタイ</t>
    </rPh>
    <rPh sb="43" eb="45">
      <t>ヘイキン</t>
    </rPh>
    <rPh sb="48" eb="50">
      <t>ドウヨウ</t>
    </rPh>
    <rPh sb="51" eb="53">
      <t>スウチ</t>
    </rPh>
    <rPh sb="54" eb="56">
      <t>スイイ</t>
    </rPh>
    <rPh sb="64" eb="66">
      <t>カンロ</t>
    </rPh>
    <rPh sb="66" eb="68">
      <t>コウシン</t>
    </rPh>
    <rPh sb="68" eb="69">
      <t>リツ</t>
    </rPh>
    <rPh sb="74" eb="75">
      <t>スク</t>
    </rPh>
    <rPh sb="81" eb="83">
      <t>ヘイセイ</t>
    </rPh>
    <rPh sb="85" eb="86">
      <t>ネン</t>
    </rPh>
    <rPh sb="87" eb="89">
      <t>ヘイキン</t>
    </rPh>
    <rPh sb="89" eb="90">
      <t>テキ</t>
    </rPh>
    <rPh sb="91" eb="92">
      <t>アタイ</t>
    </rPh>
    <rPh sb="93" eb="94">
      <t>シメ</t>
    </rPh>
    <rPh sb="100" eb="101">
      <t>ホトン</t>
    </rPh>
    <rPh sb="103" eb="104">
      <t>カン</t>
    </rPh>
    <rPh sb="105" eb="107">
      <t>タイヨウ</t>
    </rPh>
    <rPh sb="107" eb="109">
      <t>ネンスウ</t>
    </rPh>
    <rPh sb="112" eb="113">
      <t>ネン</t>
    </rPh>
    <rPh sb="117" eb="119">
      <t>マイネン</t>
    </rPh>
    <rPh sb="124" eb="126">
      <t>コウシン</t>
    </rPh>
    <rPh sb="126" eb="127">
      <t>リツ</t>
    </rPh>
    <rPh sb="130" eb="131">
      <t>ネン</t>
    </rPh>
    <rPh sb="131" eb="132">
      <t>カン</t>
    </rPh>
    <rPh sb="132" eb="134">
      <t>イジ</t>
    </rPh>
    <rPh sb="144" eb="146">
      <t>イナイ</t>
    </rPh>
    <rPh sb="147" eb="149">
      <t>セツビ</t>
    </rPh>
    <rPh sb="152" eb="153">
      <t>ムカ</t>
    </rPh>
    <rPh sb="158" eb="160">
      <t>コテイ</t>
    </rPh>
    <rPh sb="160" eb="162">
      <t>シサン</t>
    </rPh>
    <rPh sb="162" eb="164">
      <t>ダイチョウ</t>
    </rPh>
    <rPh sb="173" eb="175">
      <t>ロウキュウ</t>
    </rPh>
    <rPh sb="175" eb="176">
      <t>カン</t>
    </rPh>
    <rPh sb="177" eb="179">
      <t>コウシン</t>
    </rPh>
    <rPh sb="180" eb="183">
      <t>セッキョクテキ</t>
    </rPh>
    <rPh sb="184" eb="185">
      <t>スス</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</si>
</sst>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0.04</c:v>
                </c:pt>
                <c:pt idx="4" formatCode="#,##0.00;&quot;△&quot;#,##0.00;&quot;-&quot;">
                  <c:v>0.6</c:v>
                </c:pt>
              </c:numCache>
            </c:numRef>
          </c:val>
        </c:ser>
        <c:dLbls>
          <c:showLegendKey val="0"/>
          <c:showVal val="0"/>
          <c:showCatName val="0"/>
          <c:showSerName val="0"/>
          <c:showPercent val="0"/>
          <c:showBubbleSize val="0"/>
        </c:dLbls>
        <c:gapWidth val="150"/>
        <c:axId val="65161976"/>
        <c:axId val="6515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65161976"/>
        <c:axId val="65151792"/>
      </c:lineChart>
      <c:dateAx>
        <c:axId val="65161976"/>
        <c:scaling>
          <c:orientation val="minMax"/>
        </c:scaling>
        <c:delete val="1"/>
        <c:axPos val="b"/>
        <c:numFmt formatCode="ge" sourceLinked="1"/>
        <c:majorTickMark val="none"/>
        <c:minorTickMark val="none"/>
        <c:tickLblPos val="none"/>
        <c:crossAx val="65151792"/>
        <c:crosses val="autoZero"/>
        <c:auto val="1"/>
        <c:lblOffset val="100"/>
        <c:baseTimeUnit val="years"/>
      </c:dateAx>
      <c:valAx>
        <c:axId val="6515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6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65.75</c:v>
                </c:pt>
                <c:pt idx="1">
                  <c:v>67.930000000000007</c:v>
                </c:pt>
                <c:pt idx="2">
                  <c:v>68.02</c:v>
                </c:pt>
                <c:pt idx="3">
                  <c:v>66.790000000000006</c:v>
                </c:pt>
                <c:pt idx="4">
                  <c:v>63.95</c:v>
                </c:pt>
              </c:numCache>
            </c:numRef>
          </c:val>
        </c:ser>
        <c:dLbls>
          <c:showLegendKey val="0"/>
          <c:showVal val="0"/>
          <c:showCatName val="0"/>
          <c:showSerName val="0"/>
          <c:showPercent val="0"/>
          <c:showBubbleSize val="0"/>
        </c:dLbls>
        <c:gapWidth val="150"/>
        <c:axId val="282193792"/>
        <c:axId val="28219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282193792"/>
        <c:axId val="282194184"/>
      </c:lineChart>
      <c:dateAx>
        <c:axId val="282193792"/>
        <c:scaling>
          <c:orientation val="minMax"/>
        </c:scaling>
        <c:delete val="1"/>
        <c:axPos val="b"/>
        <c:numFmt formatCode="ge" sourceLinked="1"/>
        <c:majorTickMark val="none"/>
        <c:minorTickMark val="none"/>
        <c:tickLblPos val="none"/>
        <c:crossAx val="282194184"/>
        <c:crosses val="autoZero"/>
        <c:auto val="1"/>
        <c:lblOffset val="100"/>
        <c:baseTimeUnit val="years"/>
      </c:dateAx>
      <c:valAx>
        <c:axId val="28219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81.39</c:v>
                </c:pt>
                <c:pt idx="1">
                  <c:v>77.58</c:v>
                </c:pt>
                <c:pt idx="2">
                  <c:v>76.22</c:v>
                </c:pt>
                <c:pt idx="3">
                  <c:v>77.63</c:v>
                </c:pt>
                <c:pt idx="4">
                  <c:v>81.400000000000006</c:v>
                </c:pt>
              </c:numCache>
            </c:numRef>
          </c:val>
        </c:ser>
        <c:dLbls>
          <c:showLegendKey val="0"/>
          <c:showVal val="0"/>
          <c:showCatName val="0"/>
          <c:showSerName val="0"/>
          <c:showPercent val="0"/>
          <c:showBubbleSize val="0"/>
        </c:dLbls>
        <c:gapWidth val="150"/>
        <c:axId val="282195360"/>
        <c:axId val="28219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282195360"/>
        <c:axId val="282195752"/>
      </c:lineChart>
      <c:dateAx>
        <c:axId val="282195360"/>
        <c:scaling>
          <c:orientation val="minMax"/>
        </c:scaling>
        <c:delete val="1"/>
        <c:axPos val="b"/>
        <c:numFmt formatCode="ge" sourceLinked="1"/>
        <c:majorTickMark val="none"/>
        <c:minorTickMark val="none"/>
        <c:tickLblPos val="none"/>
        <c:crossAx val="282195752"/>
        <c:crosses val="autoZero"/>
        <c:auto val="1"/>
        <c:lblOffset val="100"/>
        <c:baseTimeUnit val="years"/>
      </c:dateAx>
      <c:valAx>
        <c:axId val="28219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111.45</c:v>
                </c:pt>
                <c:pt idx="1">
                  <c:v>111.37</c:v>
                </c:pt>
                <c:pt idx="2">
                  <c:v>109.2</c:v>
                </c:pt>
                <c:pt idx="3">
                  <c:v>109.86</c:v>
                </c:pt>
                <c:pt idx="4">
                  <c:v>109.57</c:v>
                </c:pt>
              </c:numCache>
            </c:numRef>
          </c:val>
        </c:ser>
        <c:dLbls>
          <c:showLegendKey val="0"/>
          <c:showVal val="0"/>
          <c:showCatName val="0"/>
          <c:showSerName val="0"/>
          <c:showPercent val="0"/>
          <c:showBubbleSize val="0"/>
        </c:dLbls>
        <c:gapWidth val="150"/>
        <c:axId val="213632688"/>
        <c:axId val="21363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213632688"/>
        <c:axId val="213632296"/>
      </c:lineChart>
      <c:dateAx>
        <c:axId val="213632688"/>
        <c:scaling>
          <c:orientation val="minMax"/>
        </c:scaling>
        <c:delete val="1"/>
        <c:axPos val="b"/>
        <c:numFmt formatCode="ge" sourceLinked="1"/>
        <c:majorTickMark val="none"/>
        <c:minorTickMark val="none"/>
        <c:tickLblPos val="none"/>
        <c:crossAx val="213632296"/>
        <c:crosses val="autoZero"/>
        <c:auto val="1"/>
        <c:lblOffset val="100"/>
        <c:baseTimeUnit val="years"/>
      </c:dateAx>
      <c:valAx>
        <c:axId val="213632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63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33.380000000000003</c:v>
                </c:pt>
                <c:pt idx="1">
                  <c:v>34.53</c:v>
                </c:pt>
                <c:pt idx="2">
                  <c:v>44.7</c:v>
                </c:pt>
                <c:pt idx="3">
                  <c:v>45.63</c:v>
                </c:pt>
                <c:pt idx="4">
                  <c:v>47.33</c:v>
                </c:pt>
              </c:numCache>
            </c:numRef>
          </c:val>
        </c:ser>
        <c:dLbls>
          <c:showLegendKey val="0"/>
          <c:showVal val="0"/>
          <c:showCatName val="0"/>
          <c:showSerName val="0"/>
          <c:showPercent val="0"/>
          <c:showBubbleSize val="0"/>
        </c:dLbls>
        <c:gapWidth val="150"/>
        <c:axId val="213633864"/>
        <c:axId val="21363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213633864"/>
        <c:axId val="213634256"/>
      </c:lineChart>
      <c:dateAx>
        <c:axId val="213633864"/>
        <c:scaling>
          <c:orientation val="minMax"/>
        </c:scaling>
        <c:delete val="1"/>
        <c:axPos val="b"/>
        <c:numFmt formatCode="ge" sourceLinked="1"/>
        <c:majorTickMark val="none"/>
        <c:minorTickMark val="none"/>
        <c:tickLblPos val="none"/>
        <c:crossAx val="213634256"/>
        <c:crosses val="autoZero"/>
        <c:auto val="1"/>
        <c:lblOffset val="100"/>
        <c:baseTimeUnit val="years"/>
      </c:dateAx>
      <c:valAx>
        <c:axId val="21363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3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558752"/>
        <c:axId val="28155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281558752"/>
        <c:axId val="281559144"/>
      </c:lineChart>
      <c:dateAx>
        <c:axId val="281558752"/>
        <c:scaling>
          <c:orientation val="minMax"/>
        </c:scaling>
        <c:delete val="1"/>
        <c:axPos val="b"/>
        <c:numFmt formatCode="ge" sourceLinked="1"/>
        <c:majorTickMark val="none"/>
        <c:minorTickMark val="none"/>
        <c:tickLblPos val="none"/>
        <c:crossAx val="281559144"/>
        <c:crosses val="autoZero"/>
        <c:auto val="1"/>
        <c:lblOffset val="100"/>
        <c:baseTimeUnit val="years"/>
      </c:dateAx>
      <c:valAx>
        <c:axId val="28155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560320"/>
        <c:axId val="2811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281560320"/>
        <c:axId val="281199616"/>
      </c:lineChart>
      <c:dateAx>
        <c:axId val="281560320"/>
        <c:scaling>
          <c:orientation val="minMax"/>
        </c:scaling>
        <c:delete val="1"/>
        <c:axPos val="b"/>
        <c:numFmt formatCode="ge" sourceLinked="1"/>
        <c:majorTickMark val="none"/>
        <c:minorTickMark val="none"/>
        <c:tickLblPos val="none"/>
        <c:crossAx val="281199616"/>
        <c:crosses val="autoZero"/>
        <c:auto val="1"/>
        <c:lblOffset val="100"/>
        <c:baseTimeUnit val="years"/>
      </c:dateAx>
      <c:valAx>
        <c:axId val="28119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5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750.98</c:v>
                </c:pt>
                <c:pt idx="1">
                  <c:v>903.98</c:v>
                </c:pt>
                <c:pt idx="2">
                  <c:v>428.26</c:v>
                </c:pt>
                <c:pt idx="3">
                  <c:v>323.89999999999998</c:v>
                </c:pt>
                <c:pt idx="4">
                  <c:v>411.05</c:v>
                </c:pt>
              </c:numCache>
            </c:numRef>
          </c:val>
        </c:ser>
        <c:dLbls>
          <c:showLegendKey val="0"/>
          <c:showVal val="0"/>
          <c:showCatName val="0"/>
          <c:showSerName val="0"/>
          <c:showPercent val="0"/>
          <c:showBubbleSize val="0"/>
        </c:dLbls>
        <c:gapWidth val="150"/>
        <c:axId val="281201184"/>
        <c:axId val="2812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281201184"/>
        <c:axId val="281260000"/>
      </c:lineChart>
      <c:dateAx>
        <c:axId val="281201184"/>
        <c:scaling>
          <c:orientation val="minMax"/>
        </c:scaling>
        <c:delete val="1"/>
        <c:axPos val="b"/>
        <c:numFmt formatCode="ge" sourceLinked="1"/>
        <c:majorTickMark val="none"/>
        <c:minorTickMark val="none"/>
        <c:tickLblPos val="none"/>
        <c:crossAx val="281260000"/>
        <c:crosses val="autoZero"/>
        <c:auto val="1"/>
        <c:lblOffset val="100"/>
        <c:baseTimeUnit val="years"/>
      </c:dateAx>
      <c:valAx>
        <c:axId val="281260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2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547.82000000000005</c:v>
                </c:pt>
                <c:pt idx="1">
                  <c:v>528.27</c:v>
                </c:pt>
                <c:pt idx="2">
                  <c:v>517.75</c:v>
                </c:pt>
                <c:pt idx="3">
                  <c:v>491.73</c:v>
                </c:pt>
                <c:pt idx="4">
                  <c:v>472.43</c:v>
                </c:pt>
              </c:numCache>
            </c:numRef>
          </c:val>
        </c:ser>
        <c:dLbls>
          <c:showLegendKey val="0"/>
          <c:showVal val="0"/>
          <c:showCatName val="0"/>
          <c:showSerName val="0"/>
          <c:showPercent val="0"/>
          <c:showBubbleSize val="0"/>
        </c:dLbls>
        <c:gapWidth val="150"/>
        <c:axId val="281200792"/>
        <c:axId val="28126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281200792"/>
        <c:axId val="281261176"/>
      </c:lineChart>
      <c:dateAx>
        <c:axId val="281200792"/>
        <c:scaling>
          <c:orientation val="minMax"/>
        </c:scaling>
        <c:delete val="1"/>
        <c:axPos val="b"/>
        <c:numFmt formatCode="ge" sourceLinked="1"/>
        <c:majorTickMark val="none"/>
        <c:minorTickMark val="none"/>
        <c:tickLblPos val="none"/>
        <c:crossAx val="281261176"/>
        <c:crosses val="autoZero"/>
        <c:auto val="1"/>
        <c:lblOffset val="100"/>
        <c:baseTimeUnit val="years"/>
      </c:dateAx>
      <c:valAx>
        <c:axId val="281261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20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99.65</c:v>
                </c:pt>
                <c:pt idx="1">
                  <c:v>101.98</c:v>
                </c:pt>
                <c:pt idx="2">
                  <c:v>101.69</c:v>
                </c:pt>
                <c:pt idx="3">
                  <c:v>102.42</c:v>
                </c:pt>
                <c:pt idx="4">
                  <c:v>102.57</c:v>
                </c:pt>
              </c:numCache>
            </c:numRef>
          </c:val>
        </c:ser>
        <c:dLbls>
          <c:showLegendKey val="0"/>
          <c:showVal val="0"/>
          <c:showCatName val="0"/>
          <c:showSerName val="0"/>
          <c:showPercent val="0"/>
          <c:showBubbleSize val="0"/>
        </c:dLbls>
        <c:gapWidth val="150"/>
        <c:axId val="281262352"/>
        <c:axId val="28126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281262352"/>
        <c:axId val="281262744"/>
      </c:lineChart>
      <c:dateAx>
        <c:axId val="281262352"/>
        <c:scaling>
          <c:orientation val="minMax"/>
        </c:scaling>
        <c:delete val="1"/>
        <c:axPos val="b"/>
        <c:numFmt formatCode="ge" sourceLinked="1"/>
        <c:majorTickMark val="none"/>
        <c:minorTickMark val="none"/>
        <c:tickLblPos val="none"/>
        <c:crossAx val="281262744"/>
        <c:crosses val="autoZero"/>
        <c:auto val="1"/>
        <c:lblOffset val="100"/>
        <c:baseTimeUnit val="years"/>
      </c:dateAx>
      <c:valAx>
        <c:axId val="28126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26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144.1</c:v>
                </c:pt>
                <c:pt idx="1">
                  <c:v>143.31</c:v>
                </c:pt>
                <c:pt idx="2">
                  <c:v>143.30000000000001</c:v>
                </c:pt>
                <c:pt idx="3">
                  <c:v>142.22999999999999</c:v>
                </c:pt>
                <c:pt idx="4">
                  <c:v>142.34</c:v>
                </c:pt>
              </c:numCache>
            </c:numRef>
          </c:val>
        </c:ser>
        <c:dLbls>
          <c:showLegendKey val="0"/>
          <c:showVal val="0"/>
          <c:showCatName val="0"/>
          <c:showSerName val="0"/>
          <c:showPercent val="0"/>
          <c:showBubbleSize val="0"/>
        </c:dLbls>
        <c:gapWidth val="150"/>
        <c:axId val="281558360"/>
        <c:axId val="28155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81558360"/>
        <c:axId val="281557968"/>
      </c:lineChart>
      <c:dateAx>
        <c:axId val="281558360"/>
        <c:scaling>
          <c:orientation val="minMax"/>
        </c:scaling>
        <c:delete val="1"/>
        <c:axPos val="b"/>
        <c:numFmt formatCode="ge" sourceLinked="1"/>
        <c:majorTickMark val="none"/>
        <c:minorTickMark val="none"/>
        <c:tickLblPos val="none"/>
        <c:crossAx val="281557968"/>
        <c:crosses val="autoZero"/>
        <c:auto val="1"/>
        <c:lblOffset val="100"/>
        <c:baseTimeUnit val="years"/>
      </c:dateAx>
      <c:valAx>
        <c:axId val="28155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5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56"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三重県　いなべ市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45758</v>
      </c>
      <c r="AM8" s="61"/>
      <c r="AN8" s="61"/>
      <c r="AO8" s="61"/>
      <c r="AP8" s="61"/>
      <c r="AQ8" s="61"/>
      <c r="AR8" s="61"/>
      <c r="AS8" s="61"/>
      <c r="AT8" s="51">
        <f>データ!$S$6</f>
        <v>219.83</v>
      </c>
      <c r="AU8" s="52"/>
      <c r="AV8" s="52"/>
      <c r="AW8" s="52"/>
      <c r="AX8" s="52"/>
      <c r="AY8" s="52"/>
      <c r="AZ8" s="52"/>
      <c r="BA8" s="52"/>
      <c r="BB8" s="53">
        <f>データ!$T$6</f>
        <v>208.15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70.430000000000007</v>
      </c>
      <c r="J10" s="52"/>
      <c r="K10" s="52"/>
      <c r="L10" s="52"/>
      <c r="M10" s="52"/>
      <c r="N10" s="52"/>
      <c r="O10" s="64"/>
      <c r="P10" s="53">
        <f>データ!$P$6</f>
        <v>99.95</v>
      </c>
      <c r="Q10" s="53"/>
      <c r="R10" s="53"/>
      <c r="S10" s="53"/>
      <c r="T10" s="53"/>
      <c r="U10" s="53"/>
      <c r="V10" s="53"/>
      <c r="W10" s="61">
        <f>データ!$Q$6</f>
        <v>2592</v>
      </c>
      <c r="X10" s="61"/>
      <c r="Y10" s="61"/>
      <c r="Z10" s="61"/>
      <c r="AA10" s="61"/>
      <c r="AB10" s="61"/>
      <c r="AC10" s="61"/>
      <c r="AD10" s="2"/>
      <c r="AE10" s="2"/>
      <c r="AF10" s="2"/>
      <c r="AG10" s="2"/>
      <c r="AH10" s="5"/>
      <c r="AI10" s="5"/>
      <c r="AJ10" s="5"/>
      <c r="AK10" s="5"/>
      <c r="AL10" s="61">
        <f>データ!$U$6</f>
        <v>45699</v>
      </c>
      <c r="AM10" s="61"/>
      <c r="AN10" s="61"/>
      <c r="AO10" s="61"/>
      <c r="AP10" s="61"/>
      <c r="AQ10" s="61"/>
      <c r="AR10" s="61"/>
      <c r="AS10" s="61"/>
      <c r="AT10" s="51">
        <f>データ!$V$6</f>
        <v>119.56</v>
      </c>
      <c r="AU10" s="52"/>
      <c r="AV10" s="52"/>
      <c r="AW10" s="52"/>
      <c r="AX10" s="52"/>
      <c r="AY10" s="52"/>
      <c r="AZ10" s="52"/>
      <c r="BA10" s="52"/>
      <c r="BB10" s="53">
        <f>データ!$W$6</f>
        <v>382.23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5"/>
      <c r="BN47" s="85"/>
      <c r="BO47" s="85"/>
      <c r="BP47" s="85"/>
      <c r="BQ47" s="85"/>
      <c r="BR47" s="85"/>
      <c r="BS47" s="85"/>
      <c r="BT47" s="85"/>
      <c r="BU47" s="85"/>
      <c r="BV47" s="85"/>
      <c r="BW47" s="85"/>
      <c r="BX47" s="85"/>
      <c r="BY47" s="85"/>
      <c r="BZ47" s="86"/>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7"/>
      <c r="BM48" s="85"/>
      <c r="BN48" s="85"/>
      <c r="BO48" s="85"/>
      <c r="BP48" s="85"/>
      <c r="BQ48" s="85"/>
      <c r="BR48" s="85"/>
      <c r="BS48" s="85"/>
      <c r="BT48" s="85"/>
      <c r="BU48" s="85"/>
      <c r="BV48" s="85"/>
      <c r="BW48" s="85"/>
      <c r="BX48" s="85"/>
      <c r="BY48" s="85"/>
      <c r="BZ48" s="86"/>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7"/>
      <c r="BM49" s="85"/>
      <c r="BN49" s="85"/>
      <c r="BO49" s="85"/>
      <c r="BP49" s="85"/>
      <c r="BQ49" s="85"/>
      <c r="BR49" s="85"/>
      <c r="BS49" s="85"/>
      <c r="BT49" s="85"/>
      <c r="BU49" s="85"/>
      <c r="BV49" s="85"/>
      <c r="BW49" s="85"/>
      <c r="BX49" s="85"/>
      <c r="BY49" s="85"/>
      <c r="BZ49" s="86"/>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7"/>
      <c r="BM50" s="85"/>
      <c r="BN50" s="85"/>
      <c r="BO50" s="85"/>
      <c r="BP50" s="85"/>
      <c r="BQ50" s="85"/>
      <c r="BR50" s="85"/>
      <c r="BS50" s="85"/>
      <c r="BT50" s="85"/>
      <c r="BU50" s="85"/>
      <c r="BV50" s="85"/>
      <c r="BW50" s="85"/>
      <c r="BX50" s="85"/>
      <c r="BY50" s="85"/>
      <c r="BZ50" s="86"/>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7"/>
      <c r="BM51" s="85"/>
      <c r="BN51" s="85"/>
      <c r="BO51" s="85"/>
      <c r="BP51" s="85"/>
      <c r="BQ51" s="85"/>
      <c r="BR51" s="85"/>
      <c r="BS51" s="85"/>
      <c r="BT51" s="85"/>
      <c r="BU51" s="85"/>
      <c r="BV51" s="85"/>
      <c r="BW51" s="85"/>
      <c r="BX51" s="85"/>
      <c r="BY51" s="85"/>
      <c r="BZ51" s="86"/>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7"/>
      <c r="BM52" s="85"/>
      <c r="BN52" s="85"/>
      <c r="BO52" s="85"/>
      <c r="BP52" s="85"/>
      <c r="BQ52" s="85"/>
      <c r="BR52" s="85"/>
      <c r="BS52" s="85"/>
      <c r="BT52" s="85"/>
      <c r="BU52" s="85"/>
      <c r="BV52" s="85"/>
      <c r="BW52" s="85"/>
      <c r="BX52" s="85"/>
      <c r="BY52" s="85"/>
      <c r="BZ52" s="86"/>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7"/>
      <c r="BM53" s="85"/>
      <c r="BN53" s="85"/>
      <c r="BO53" s="85"/>
      <c r="BP53" s="85"/>
      <c r="BQ53" s="85"/>
      <c r="BR53" s="85"/>
      <c r="BS53" s="85"/>
      <c r="BT53" s="85"/>
      <c r="BU53" s="85"/>
      <c r="BV53" s="85"/>
      <c r="BW53" s="85"/>
      <c r="BX53" s="85"/>
      <c r="BY53" s="85"/>
      <c r="BZ53" s="86"/>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7"/>
      <c r="BM54" s="85"/>
      <c r="BN54" s="85"/>
      <c r="BO54" s="85"/>
      <c r="BP54" s="85"/>
      <c r="BQ54" s="85"/>
      <c r="BR54" s="85"/>
      <c r="BS54" s="85"/>
      <c r="BT54" s="85"/>
      <c r="BU54" s="85"/>
      <c r="BV54" s="85"/>
      <c r="BW54" s="85"/>
      <c r="BX54" s="85"/>
      <c r="BY54" s="85"/>
      <c r="BZ54" s="86"/>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7"/>
      <c r="BM55" s="85"/>
      <c r="BN55" s="85"/>
      <c r="BO55" s="85"/>
      <c r="BP55" s="85"/>
      <c r="BQ55" s="85"/>
      <c r="BR55" s="85"/>
      <c r="BS55" s="85"/>
      <c r="BT55" s="85"/>
      <c r="BU55" s="85"/>
      <c r="BV55" s="85"/>
      <c r="BW55" s="85"/>
      <c r="BX55" s="85"/>
      <c r="BY55" s="85"/>
      <c r="BZ55" s="86"/>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7"/>
      <c r="BM56" s="85"/>
      <c r="BN56" s="85"/>
      <c r="BO56" s="85"/>
      <c r="BP56" s="85"/>
      <c r="BQ56" s="85"/>
      <c r="BR56" s="85"/>
      <c r="BS56" s="85"/>
      <c r="BT56" s="85"/>
      <c r="BU56" s="85"/>
      <c r="BV56" s="85"/>
      <c r="BW56" s="85"/>
      <c r="BX56" s="85"/>
      <c r="BY56" s="85"/>
      <c r="BZ56" s="86"/>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7"/>
      <c r="BM57" s="85"/>
      <c r="BN57" s="85"/>
      <c r="BO57" s="85"/>
      <c r="BP57" s="85"/>
      <c r="BQ57" s="85"/>
      <c r="BR57" s="85"/>
      <c r="BS57" s="85"/>
      <c r="BT57" s="85"/>
      <c r="BU57" s="85"/>
      <c r="BV57" s="85"/>
      <c r="BW57" s="85"/>
      <c r="BX57" s="85"/>
      <c r="BY57" s="85"/>
      <c r="BZ57" s="86"/>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7"/>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5"/>
      <c r="BN59" s="85"/>
      <c r="BO59" s="85"/>
      <c r="BP59" s="85"/>
      <c r="BQ59" s="85"/>
      <c r="BR59" s="85"/>
      <c r="BS59" s="85"/>
      <c r="BT59" s="85"/>
      <c r="BU59" s="85"/>
      <c r="BV59" s="85"/>
      <c r="BW59" s="85"/>
      <c r="BX59" s="85"/>
      <c r="BY59" s="85"/>
      <c r="BZ59" s="86"/>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7"/>
      <c r="BM60" s="85"/>
      <c r="BN60" s="85"/>
      <c r="BO60" s="85"/>
      <c r="BP60" s="85"/>
      <c r="BQ60" s="85"/>
      <c r="BR60" s="85"/>
      <c r="BS60" s="85"/>
      <c r="BT60" s="85"/>
      <c r="BU60" s="85"/>
      <c r="BV60" s="85"/>
      <c r="BW60" s="85"/>
      <c r="BX60" s="85"/>
      <c r="BY60" s="85"/>
      <c r="BZ60" s="86"/>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7"/>
      <c r="BM61" s="85"/>
      <c r="BN61" s="85"/>
      <c r="BO61" s="85"/>
      <c r="BP61" s="85"/>
      <c r="BQ61" s="85"/>
      <c r="BR61" s="85"/>
      <c r="BS61" s="85"/>
      <c r="BT61" s="85"/>
      <c r="BU61" s="85"/>
      <c r="BV61" s="85"/>
      <c r="BW61" s="85"/>
      <c r="BX61" s="85"/>
      <c r="BY61" s="85"/>
      <c r="BZ61" s="86"/>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7"/>
      <c r="BM62" s="85"/>
      <c r="BN62" s="85"/>
      <c r="BO62" s="85"/>
      <c r="BP62" s="85"/>
      <c r="BQ62" s="85"/>
      <c r="BR62" s="85"/>
      <c r="BS62" s="85"/>
      <c r="BT62" s="85"/>
      <c r="BU62" s="85"/>
      <c r="BV62" s="85"/>
      <c r="BW62" s="85"/>
      <c r="BX62" s="85"/>
      <c r="BY62" s="85"/>
      <c r="BZ62" s="86"/>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7"/>
      <c r="BM63" s="85"/>
      <c r="BN63" s="85"/>
      <c r="BO63" s="85"/>
      <c r="BP63" s="85"/>
      <c r="BQ63" s="85"/>
      <c r="BR63" s="85"/>
      <c r="BS63" s="85"/>
      <c r="BT63" s="85"/>
      <c r="BU63" s="85"/>
      <c r="BV63" s="85"/>
      <c r="BW63" s="85"/>
      <c r="BX63" s="85"/>
      <c r="BY63" s="85"/>
      <c r="BZ63" s="86"/>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7" t="s">
        <v>117</v>
      </c>
      <c r="BM66" s="85"/>
      <c r="BN66" s="85"/>
      <c r="BO66" s="85"/>
      <c r="BP66" s="85"/>
      <c r="BQ66" s="85"/>
      <c r="BR66" s="85"/>
      <c r="BS66" s="85"/>
      <c r="BT66" s="85"/>
      <c r="BU66" s="85"/>
      <c r="BV66" s="85"/>
      <c r="BW66" s="85"/>
      <c r="BX66" s="85"/>
      <c r="BY66" s="85"/>
      <c r="BZ66" s="86"/>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7"/>
      <c r="BM67" s="85"/>
      <c r="BN67" s="85"/>
      <c r="BO67" s="85"/>
      <c r="BP67" s="85"/>
      <c r="BQ67" s="85"/>
      <c r="BR67" s="85"/>
      <c r="BS67" s="85"/>
      <c r="BT67" s="85"/>
      <c r="BU67" s="85"/>
      <c r="BV67" s="85"/>
      <c r="BW67" s="85"/>
      <c r="BX67" s="85"/>
      <c r="BY67" s="85"/>
      <c r="BZ67" s="86"/>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7"/>
      <c r="BM68" s="85"/>
      <c r="BN68" s="85"/>
      <c r="BO68" s="85"/>
      <c r="BP68" s="85"/>
      <c r="BQ68" s="85"/>
      <c r="BR68" s="85"/>
      <c r="BS68" s="85"/>
      <c r="BT68" s="85"/>
      <c r="BU68" s="85"/>
      <c r="BV68" s="85"/>
      <c r="BW68" s="85"/>
      <c r="BX68" s="85"/>
      <c r="BY68" s="85"/>
      <c r="BZ68" s="86"/>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7"/>
      <c r="BM69" s="85"/>
      <c r="BN69" s="85"/>
      <c r="BO69" s="85"/>
      <c r="BP69" s="85"/>
      <c r="BQ69" s="85"/>
      <c r="BR69" s="85"/>
      <c r="BS69" s="85"/>
      <c r="BT69" s="85"/>
      <c r="BU69" s="85"/>
      <c r="BV69" s="85"/>
      <c r="BW69" s="85"/>
      <c r="BX69" s="85"/>
      <c r="BY69" s="85"/>
      <c r="BZ69" s="86"/>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7"/>
      <c r="BM70" s="85"/>
      <c r="BN70" s="85"/>
      <c r="BO70" s="85"/>
      <c r="BP70" s="85"/>
      <c r="BQ70" s="85"/>
      <c r="BR70" s="85"/>
      <c r="BS70" s="85"/>
      <c r="BT70" s="85"/>
      <c r="BU70" s="85"/>
      <c r="BV70" s="85"/>
      <c r="BW70" s="85"/>
      <c r="BX70" s="85"/>
      <c r="BY70" s="85"/>
      <c r="BZ70" s="86"/>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7"/>
      <c r="BM71" s="85"/>
      <c r="BN71" s="85"/>
      <c r="BO71" s="85"/>
      <c r="BP71" s="85"/>
      <c r="BQ71" s="85"/>
      <c r="BR71" s="85"/>
      <c r="BS71" s="85"/>
      <c r="BT71" s="85"/>
      <c r="BU71" s="85"/>
      <c r="BV71" s="85"/>
      <c r="BW71" s="85"/>
      <c r="BX71" s="85"/>
      <c r="BY71" s="85"/>
      <c r="BZ71" s="86"/>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7"/>
      <c r="BM72" s="85"/>
      <c r="BN72" s="85"/>
      <c r="BO72" s="85"/>
      <c r="BP72" s="85"/>
      <c r="BQ72" s="85"/>
      <c r="BR72" s="85"/>
      <c r="BS72" s="85"/>
      <c r="BT72" s="85"/>
      <c r="BU72" s="85"/>
      <c r="BV72" s="85"/>
      <c r="BW72" s="85"/>
      <c r="BX72" s="85"/>
      <c r="BY72" s="85"/>
      <c r="BZ72" s="86"/>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7"/>
      <c r="BM73" s="85"/>
      <c r="BN73" s="85"/>
      <c r="BO73" s="85"/>
      <c r="BP73" s="85"/>
      <c r="BQ73" s="85"/>
      <c r="BR73" s="85"/>
      <c r="BS73" s="85"/>
      <c r="BT73" s="85"/>
      <c r="BU73" s="85"/>
      <c r="BV73" s="85"/>
      <c r="BW73" s="85"/>
      <c r="BX73" s="85"/>
      <c r="BY73" s="85"/>
      <c r="BZ73" s="86"/>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7"/>
      <c r="BM74" s="85"/>
      <c r="BN74" s="85"/>
      <c r="BO74" s="85"/>
      <c r="BP74" s="85"/>
      <c r="BQ74" s="85"/>
      <c r="BR74" s="85"/>
      <c r="BS74" s="85"/>
      <c r="BT74" s="85"/>
      <c r="BU74" s="85"/>
      <c r="BV74" s="85"/>
      <c r="BW74" s="85"/>
      <c r="BX74" s="85"/>
      <c r="BY74" s="85"/>
      <c r="BZ74" s="86"/>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7"/>
      <c r="BM75" s="85"/>
      <c r="BN75" s="85"/>
      <c r="BO75" s="85"/>
      <c r="BP75" s="85"/>
      <c r="BQ75" s="85"/>
      <c r="BR75" s="85"/>
      <c r="BS75" s="85"/>
      <c r="BT75" s="85"/>
      <c r="BU75" s="85"/>
      <c r="BV75" s="85"/>
      <c r="BW75" s="85"/>
      <c r="BX75" s="85"/>
      <c r="BY75" s="85"/>
      <c r="BZ75" s="86"/>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7"/>
      <c r="BM76" s="85"/>
      <c r="BN76" s="85"/>
      <c r="BO76" s="85"/>
      <c r="BP76" s="85"/>
      <c r="BQ76" s="85"/>
      <c r="BR76" s="85"/>
      <c r="BS76" s="85"/>
      <c r="BT76" s="85"/>
      <c r="BU76" s="85"/>
      <c r="BV76" s="85"/>
      <c r="BW76" s="85"/>
      <c r="BX76" s="85"/>
      <c r="BY76" s="85"/>
      <c r="BZ76" s="86"/>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7"/>
      <c r="BM77" s="85"/>
      <c r="BN77" s="85"/>
      <c r="BO77" s="85"/>
      <c r="BP77" s="85"/>
      <c r="BQ77" s="85"/>
      <c r="BR77" s="85"/>
      <c r="BS77" s="85"/>
      <c r="BT77" s="85"/>
      <c r="BU77" s="85"/>
      <c r="BV77" s="85"/>
      <c r="BW77" s="85"/>
      <c r="BX77" s="85"/>
      <c r="BY77" s="85"/>
      <c r="BZ77" s="86"/>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7"/>
      <c r="BM78" s="85"/>
      <c r="BN78" s="85"/>
      <c r="BO78" s="85"/>
      <c r="BP78" s="85"/>
      <c r="BQ78" s="85"/>
      <c r="BR78" s="85"/>
      <c r="BS78" s="85"/>
      <c r="BT78" s="85"/>
      <c r="BU78" s="85"/>
      <c r="BV78" s="85"/>
      <c r="BW78" s="85"/>
      <c r="BX78" s="85"/>
      <c r="BY78" s="85"/>
      <c r="BZ78" s="86"/>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7"/>
      <c r="BM79" s="85"/>
      <c r="BN79" s="85"/>
      <c r="BO79" s="85"/>
      <c r="BP79" s="85"/>
      <c r="BQ79" s="85"/>
      <c r="BR79" s="85"/>
      <c r="BS79" s="85"/>
      <c r="BT79" s="85"/>
      <c r="BU79" s="85"/>
      <c r="BV79" s="85"/>
      <c r="BW79" s="85"/>
      <c r="BX79" s="85"/>
      <c r="BY79" s="85"/>
      <c r="BZ79" s="86"/>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7"/>
      <c r="BM80" s="85"/>
      <c r="BN80" s="85"/>
      <c r="BO80" s="85"/>
      <c r="BP80" s="85"/>
      <c r="BQ80" s="85"/>
      <c r="BR80" s="85"/>
      <c r="BS80" s="85"/>
      <c r="BT80" s="85"/>
      <c r="BU80" s="85"/>
      <c r="BV80" s="85"/>
      <c r="BW80" s="85"/>
      <c r="BX80" s="85"/>
      <c r="BY80" s="85"/>
      <c r="BZ80" s="86"/>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7"/>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242144</v>
      </c>
      <c r="D6" s="34">
        <f t="shared" si="3"/>
        <v>46</v>
      </c>
      <c r="E6" s="34">
        <f t="shared" si="3"/>
        <v>1</v>
      </c>
      <c r="F6" s="34">
        <f t="shared" si="3"/>
        <v>0</v>
      </c>
      <c r="G6" s="34">
        <f t="shared" si="3"/>
        <v>1</v>
      </c>
      <c r="H6" s="34" t="str">
        <f t="shared" si="3"/>
        <v>三重県　いなべ市</v>
      </c>
      <c r="I6" s="34" t="str">
        <f t="shared" si="3"/>
        <v>法適用</v>
      </c>
      <c r="J6" s="34" t="str">
        <f t="shared" si="3"/>
        <v>水道事業</v>
      </c>
      <c r="K6" s="34" t="str">
        <f t="shared" si="3"/>
        <v>末端給水事業</v>
      </c>
      <c r="L6" s="34" t="str">
        <f t="shared" si="3"/>
        <v>A5</v>
      </c>
      <c r="M6" s="34">
        <f t="shared" si="3"/>
        <v>0</v>
      </c>
      <c r="N6" s="35" t="str">
        <f t="shared" si="3"/>
        <v>-</v>
      </c>
      <c r="O6" s="35">
        <f t="shared" si="3"/>
        <v>70.430000000000007</v>
      </c>
      <c r="P6" s="35">
        <f t="shared" si="3"/>
        <v>99.95</v>
      </c>
      <c r="Q6" s="35">
        <f t="shared" si="3"/>
        <v>2592</v>
      </c>
      <c r="R6" s="35">
        <f t="shared" si="3"/>
        <v>45758</v>
      </c>
      <c r="S6" s="35">
        <f t="shared" si="3"/>
        <v>219.83</v>
      </c>
      <c r="T6" s="35">
        <f t="shared" si="3"/>
        <v>208.15</v>
      </c>
      <c r="U6" s="35">
        <f t="shared" si="3"/>
        <v>45699</v>
      </c>
      <c r="V6" s="35">
        <f t="shared" si="3"/>
        <v>119.56</v>
      </c>
      <c r="W6" s="35">
        <f t="shared" si="3"/>
        <v>382.23</v>
      </c>
      <c r="X6" s="36">
        <f>IF(X7="",NA(),X7)</f>
        <v>111.45</v>
      </c>
      <c r="Y6" s="36">
        <f t="shared" ref="Y6:AG6" si="4">IF(Y7="",NA(),Y7)</f>
        <v>111.37</v>
      </c>
      <c r="Z6" s="36">
        <f t="shared" si="4"/>
        <v>109.2</v>
      </c>
      <c r="AA6" s="36">
        <f t="shared" si="4"/>
        <v>109.86</v>
      </c>
      <c r="AB6" s="36">
        <f t="shared" si="4"/>
        <v>109.57</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750.98</v>
      </c>
      <c r="AU6" s="36">
        <f t="shared" ref="AU6:BC6" si="6">IF(AU7="",NA(),AU7)</f>
        <v>903.98</v>
      </c>
      <c r="AV6" s="36">
        <f t="shared" si="6"/>
        <v>428.26</v>
      </c>
      <c r="AW6" s="36">
        <f t="shared" si="6"/>
        <v>323.89999999999998</v>
      </c>
      <c r="AX6" s="36">
        <f t="shared" si="6"/>
        <v>411.05</v>
      </c>
      <c r="AY6" s="36">
        <f t="shared" si="6"/>
        <v>852.01</v>
      </c>
      <c r="AZ6" s="36">
        <f t="shared" si="6"/>
        <v>909.68</v>
      </c>
      <c r="BA6" s="36">
        <f t="shared" si="6"/>
        <v>382.09</v>
      </c>
      <c r="BB6" s="36">
        <f t="shared" si="6"/>
        <v>371.31</v>
      </c>
      <c r="BC6" s="36">
        <f t="shared" si="6"/>
        <v>377.63</v>
      </c>
      <c r="BD6" s="35" t="str">
        <f>IF(BD7="","",IF(BD7="-","【-】","【"&amp;SUBSTITUTE(TEXT(BD7,"#,##0.00"),"-","△")&amp;"】"))</f>
        <v>【262.87】</v>
      </c>
      <c r="BE6" s="36">
        <f>IF(BE7="",NA(),BE7)</f>
        <v>547.82000000000005</v>
      </c>
      <c r="BF6" s="36">
        <f t="shared" ref="BF6:BN6" si="7">IF(BF7="",NA(),BF7)</f>
        <v>528.27</v>
      </c>
      <c r="BG6" s="36">
        <f t="shared" si="7"/>
        <v>517.75</v>
      </c>
      <c r="BH6" s="36">
        <f t="shared" si="7"/>
        <v>491.73</v>
      </c>
      <c r="BI6" s="36">
        <f t="shared" si="7"/>
        <v>472.43</v>
      </c>
      <c r="BJ6" s="36">
        <f t="shared" si="7"/>
        <v>391.4</v>
      </c>
      <c r="BK6" s="36">
        <f t="shared" si="7"/>
        <v>382.65</v>
      </c>
      <c r="BL6" s="36">
        <f t="shared" si="7"/>
        <v>385.06</v>
      </c>
      <c r="BM6" s="36">
        <f t="shared" si="7"/>
        <v>373.09</v>
      </c>
      <c r="BN6" s="36">
        <f t="shared" si="7"/>
        <v>364.71</v>
      </c>
      <c r="BO6" s="35" t="str">
        <f>IF(BO7="","",IF(BO7="-","【-】","【"&amp;SUBSTITUTE(TEXT(BO7,"#,##0.00"),"-","△")&amp;"】"))</f>
        <v>【270.87】</v>
      </c>
      <c r="BP6" s="36">
        <f>IF(BP7="",NA(),BP7)</f>
        <v>99.65</v>
      </c>
      <c r="BQ6" s="36">
        <f t="shared" ref="BQ6:BY6" si="8">IF(BQ7="",NA(),BQ7)</f>
        <v>101.98</v>
      </c>
      <c r="BR6" s="36">
        <f t="shared" si="8"/>
        <v>101.69</v>
      </c>
      <c r="BS6" s="36">
        <f t="shared" si="8"/>
        <v>102.42</v>
      </c>
      <c r="BT6" s="36">
        <f t="shared" si="8"/>
        <v>102.57</v>
      </c>
      <c r="BU6" s="36">
        <f t="shared" si="8"/>
        <v>95.91</v>
      </c>
      <c r="BV6" s="36">
        <f t="shared" si="8"/>
        <v>96.1</v>
      </c>
      <c r="BW6" s="36">
        <f t="shared" si="8"/>
        <v>99.07</v>
      </c>
      <c r="BX6" s="36">
        <f t="shared" si="8"/>
        <v>99.99</v>
      </c>
      <c r="BY6" s="36">
        <f t="shared" si="8"/>
        <v>100.65</v>
      </c>
      <c r="BZ6" s="35" t="str">
        <f>IF(BZ7="","",IF(BZ7="-","【-】","【"&amp;SUBSTITUTE(TEXT(BZ7,"#,##0.00"),"-","△")&amp;"】"))</f>
        <v>【105.59】</v>
      </c>
      <c r="CA6" s="36">
        <f>IF(CA7="",NA(),CA7)</f>
        <v>144.1</v>
      </c>
      <c r="CB6" s="36">
        <f t="shared" ref="CB6:CJ6" si="9">IF(CB7="",NA(),CB7)</f>
        <v>143.31</v>
      </c>
      <c r="CC6" s="36">
        <f t="shared" si="9"/>
        <v>143.30000000000001</v>
      </c>
      <c r="CD6" s="36">
        <f t="shared" si="9"/>
        <v>142.22999999999999</v>
      </c>
      <c r="CE6" s="36">
        <f t="shared" si="9"/>
        <v>142.34</v>
      </c>
      <c r="CF6" s="36">
        <f t="shared" si="9"/>
        <v>179.29</v>
      </c>
      <c r="CG6" s="36">
        <f t="shared" si="9"/>
        <v>178.39</v>
      </c>
      <c r="CH6" s="36">
        <f t="shared" si="9"/>
        <v>173.03</v>
      </c>
      <c r="CI6" s="36">
        <f t="shared" si="9"/>
        <v>171.15</v>
      </c>
      <c r="CJ6" s="36">
        <f t="shared" si="9"/>
        <v>170.19</v>
      </c>
      <c r="CK6" s="35" t="str">
        <f>IF(CK7="","",IF(CK7="-","【-】","【"&amp;SUBSTITUTE(TEXT(CK7,"#,##0.00"),"-","△")&amp;"】"))</f>
        <v>【163.27】</v>
      </c>
      <c r="CL6" s="36">
        <f>IF(CL7="",NA(),CL7)</f>
        <v>65.75</v>
      </c>
      <c r="CM6" s="36">
        <f t="shared" ref="CM6:CU6" si="10">IF(CM7="",NA(),CM7)</f>
        <v>67.930000000000007</v>
      </c>
      <c r="CN6" s="36">
        <f t="shared" si="10"/>
        <v>68.02</v>
      </c>
      <c r="CO6" s="36">
        <f t="shared" si="10"/>
        <v>66.790000000000006</v>
      </c>
      <c r="CP6" s="36">
        <f t="shared" si="10"/>
        <v>63.95</v>
      </c>
      <c r="CQ6" s="36">
        <f t="shared" si="10"/>
        <v>59.09</v>
      </c>
      <c r="CR6" s="36">
        <f t="shared" si="10"/>
        <v>59.23</v>
      </c>
      <c r="CS6" s="36">
        <f t="shared" si="10"/>
        <v>58.58</v>
      </c>
      <c r="CT6" s="36">
        <f t="shared" si="10"/>
        <v>58.53</v>
      </c>
      <c r="CU6" s="36">
        <f t="shared" si="10"/>
        <v>59.01</v>
      </c>
      <c r="CV6" s="35" t="str">
        <f>IF(CV7="","",IF(CV7="-","【-】","【"&amp;SUBSTITUTE(TEXT(CV7,"#,##0.00"),"-","△")&amp;"】"))</f>
        <v>【59.94】</v>
      </c>
      <c r="CW6" s="36">
        <f>IF(CW7="",NA(),CW7)</f>
        <v>81.39</v>
      </c>
      <c r="CX6" s="36">
        <f t="shared" ref="CX6:DF6" si="11">IF(CX7="",NA(),CX7)</f>
        <v>77.58</v>
      </c>
      <c r="CY6" s="36">
        <f t="shared" si="11"/>
        <v>76.22</v>
      </c>
      <c r="CZ6" s="36">
        <f t="shared" si="11"/>
        <v>77.63</v>
      </c>
      <c r="DA6" s="36">
        <f t="shared" si="11"/>
        <v>81.400000000000006</v>
      </c>
      <c r="DB6" s="36">
        <f t="shared" si="11"/>
        <v>85.4</v>
      </c>
      <c r="DC6" s="36">
        <f t="shared" si="11"/>
        <v>85.53</v>
      </c>
      <c r="DD6" s="36">
        <f t="shared" si="11"/>
        <v>85.23</v>
      </c>
      <c r="DE6" s="36">
        <f t="shared" si="11"/>
        <v>85.26</v>
      </c>
      <c r="DF6" s="36">
        <f t="shared" si="11"/>
        <v>85.37</v>
      </c>
      <c r="DG6" s="35" t="str">
        <f>IF(DG7="","",IF(DG7="-","【-】","【"&amp;SUBSTITUTE(TEXT(DG7,"#,##0.00"),"-","△")&amp;"】"))</f>
        <v>【90.22】</v>
      </c>
      <c r="DH6" s="36">
        <f>IF(DH7="",NA(),DH7)</f>
        <v>33.380000000000003</v>
      </c>
      <c r="DI6" s="36">
        <f t="shared" ref="DI6:DQ6" si="12">IF(DI7="",NA(),DI7)</f>
        <v>34.53</v>
      </c>
      <c r="DJ6" s="36">
        <f t="shared" si="12"/>
        <v>44.7</v>
      </c>
      <c r="DK6" s="36">
        <f t="shared" si="12"/>
        <v>45.63</v>
      </c>
      <c r="DL6" s="36">
        <f t="shared" si="12"/>
        <v>47.33</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5">
        <f t="shared" si="13"/>
        <v>0</v>
      </c>
      <c r="DV6" s="35">
        <f t="shared" si="13"/>
        <v>0</v>
      </c>
      <c r="DW6" s="35">
        <f t="shared" si="13"/>
        <v>0</v>
      </c>
      <c r="DX6" s="36">
        <f t="shared" si="13"/>
        <v>7.8</v>
      </c>
      <c r="DY6" s="36">
        <f t="shared" si="13"/>
        <v>8.39</v>
      </c>
      <c r="DZ6" s="36">
        <f t="shared" si="13"/>
        <v>10.09</v>
      </c>
      <c r="EA6" s="36">
        <f t="shared" si="13"/>
        <v>10.54</v>
      </c>
      <c r="EB6" s="36">
        <f t="shared" si="13"/>
        <v>12.03</v>
      </c>
      <c r="EC6" s="35" t="str">
        <f>IF(EC7="","",IF(EC7="-","【-】","【"&amp;SUBSTITUTE(TEXT(EC7,"#,##0.00"),"-","△")&amp;"】"))</f>
        <v>【15.00】</v>
      </c>
      <c r="ED6" s="35">
        <f>IF(ED7="",NA(),ED7)</f>
        <v>0</v>
      </c>
      <c r="EE6" s="35">
        <f t="shared" ref="EE6:EM6" si="14">IF(EE7="",NA(),EE7)</f>
        <v>0</v>
      </c>
      <c r="EF6" s="35">
        <f t="shared" si="14"/>
        <v>0</v>
      </c>
      <c r="EG6" s="36">
        <f t="shared" si="14"/>
        <v>0.04</v>
      </c>
      <c r="EH6" s="36">
        <f t="shared" si="14"/>
        <v>0.6</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242144</v>
      </c>
      <c r="D7" s="38">
        <v>46</v>
      </c>
      <c r="E7" s="38">
        <v>1</v>
      </c>
      <c r="F7" s="38">
        <v>0</v>
      </c>
      <c r="G7" s="38">
        <v>1</v>
      </c>
      <c r="H7" s="38" t="s">
        <v>105</v>
      </c>
      <c r="I7" s="38" t="s">
        <v>106</v>
      </c>
      <c r="J7" s="38" t="s">
        <v>107</v>
      </c>
      <c r="K7" s="38" t="s">
        <v>108</v>
      </c>
      <c r="L7" s="38" t="s">
        <v>109</v>
      </c>
      <c r="M7" s="38"/>
      <c r="N7" s="39" t="s">
        <v>110</v>
      </c>
      <c r="O7" s="39">
        <v>70.430000000000007</v>
      </c>
      <c r="P7" s="39">
        <v>99.95</v>
      </c>
      <c r="Q7" s="39">
        <v>2592</v>
      </c>
      <c r="R7" s="39">
        <v>45758</v>
      </c>
      <c r="S7" s="39">
        <v>219.83</v>
      </c>
      <c r="T7" s="39">
        <v>208.15</v>
      </c>
      <c r="U7" s="39">
        <v>45699</v>
      </c>
      <c r="V7" s="39">
        <v>119.56</v>
      </c>
      <c r="W7" s="39">
        <v>382.23</v>
      </c>
      <c r="X7" s="39">
        <v>111.45</v>
      </c>
      <c r="Y7" s="39">
        <v>111.37</v>
      </c>
      <c r="Z7" s="39">
        <v>109.2</v>
      </c>
      <c r="AA7" s="39">
        <v>109.86</v>
      </c>
      <c r="AB7" s="39">
        <v>109.57</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750.98</v>
      </c>
      <c r="AU7" s="39">
        <v>903.98</v>
      </c>
      <c r="AV7" s="39">
        <v>428.26</v>
      </c>
      <c r="AW7" s="39">
        <v>323.89999999999998</v>
      </c>
      <c r="AX7" s="39">
        <v>411.05</v>
      </c>
      <c r="AY7" s="39">
        <v>852.01</v>
      </c>
      <c r="AZ7" s="39">
        <v>909.68</v>
      </c>
      <c r="BA7" s="39">
        <v>382.09</v>
      </c>
      <c r="BB7" s="39">
        <v>371.31</v>
      </c>
      <c r="BC7" s="39">
        <v>377.63</v>
      </c>
      <c r="BD7" s="39">
        <v>262.87</v>
      </c>
      <c r="BE7" s="39">
        <v>547.82000000000005</v>
      </c>
      <c r="BF7" s="39">
        <v>528.27</v>
      </c>
      <c r="BG7" s="39">
        <v>517.75</v>
      </c>
      <c r="BH7" s="39">
        <v>491.73</v>
      </c>
      <c r="BI7" s="39">
        <v>472.43</v>
      </c>
      <c r="BJ7" s="39">
        <v>391.4</v>
      </c>
      <c r="BK7" s="39">
        <v>382.65</v>
      </c>
      <c r="BL7" s="39">
        <v>385.06</v>
      </c>
      <c r="BM7" s="39">
        <v>373.09</v>
      </c>
      <c r="BN7" s="39">
        <v>364.71</v>
      </c>
      <c r="BO7" s="39">
        <v>270.87</v>
      </c>
      <c r="BP7" s="39">
        <v>99.65</v>
      </c>
      <c r="BQ7" s="39">
        <v>101.98</v>
      </c>
      <c r="BR7" s="39">
        <v>101.69</v>
      </c>
      <c r="BS7" s="39">
        <v>102.42</v>
      </c>
      <c r="BT7" s="39">
        <v>102.57</v>
      </c>
      <c r="BU7" s="39">
        <v>95.91</v>
      </c>
      <c r="BV7" s="39">
        <v>96.1</v>
      </c>
      <c r="BW7" s="39">
        <v>99.07</v>
      </c>
      <c r="BX7" s="39">
        <v>99.99</v>
      </c>
      <c r="BY7" s="39">
        <v>100.65</v>
      </c>
      <c r="BZ7" s="39">
        <v>105.59</v>
      </c>
      <c r="CA7" s="39">
        <v>144.1</v>
      </c>
      <c r="CB7" s="39">
        <v>143.31</v>
      </c>
      <c r="CC7" s="39">
        <v>143.30000000000001</v>
      </c>
      <c r="CD7" s="39">
        <v>142.22999999999999</v>
      </c>
      <c r="CE7" s="39">
        <v>142.34</v>
      </c>
      <c r="CF7" s="39">
        <v>179.29</v>
      </c>
      <c r="CG7" s="39">
        <v>178.39</v>
      </c>
      <c r="CH7" s="39">
        <v>173.03</v>
      </c>
      <c r="CI7" s="39">
        <v>171.15</v>
      </c>
      <c r="CJ7" s="39">
        <v>170.19</v>
      </c>
      <c r="CK7" s="39">
        <v>163.27000000000001</v>
      </c>
      <c r="CL7" s="39">
        <v>65.75</v>
      </c>
      <c r="CM7" s="39">
        <v>67.930000000000007</v>
      </c>
      <c r="CN7" s="39">
        <v>68.02</v>
      </c>
      <c r="CO7" s="39">
        <v>66.790000000000006</v>
      </c>
      <c r="CP7" s="39">
        <v>63.95</v>
      </c>
      <c r="CQ7" s="39">
        <v>59.09</v>
      </c>
      <c r="CR7" s="39">
        <v>59.23</v>
      </c>
      <c r="CS7" s="39">
        <v>58.58</v>
      </c>
      <c r="CT7" s="39">
        <v>58.53</v>
      </c>
      <c r="CU7" s="39">
        <v>59.01</v>
      </c>
      <c r="CV7" s="39">
        <v>59.94</v>
      </c>
      <c r="CW7" s="39">
        <v>81.39</v>
      </c>
      <c r="CX7" s="39">
        <v>77.58</v>
      </c>
      <c r="CY7" s="39">
        <v>76.22</v>
      </c>
      <c r="CZ7" s="39">
        <v>77.63</v>
      </c>
      <c r="DA7" s="39">
        <v>81.400000000000006</v>
      </c>
      <c r="DB7" s="39">
        <v>85.4</v>
      </c>
      <c r="DC7" s="39">
        <v>85.53</v>
      </c>
      <c r="DD7" s="39">
        <v>85.23</v>
      </c>
      <c r="DE7" s="39">
        <v>85.26</v>
      </c>
      <c r="DF7" s="39">
        <v>85.37</v>
      </c>
      <c r="DG7" s="39">
        <v>90.22</v>
      </c>
      <c r="DH7" s="39">
        <v>33.380000000000003</v>
      </c>
      <c r="DI7" s="39">
        <v>34.53</v>
      </c>
      <c r="DJ7" s="39">
        <v>44.7</v>
      </c>
      <c r="DK7" s="39">
        <v>45.63</v>
      </c>
      <c r="DL7" s="39">
        <v>47.33</v>
      </c>
      <c r="DM7" s="39">
        <v>36.36</v>
      </c>
      <c r="DN7" s="39">
        <v>37.340000000000003</v>
      </c>
      <c r="DO7" s="39">
        <v>44.31</v>
      </c>
      <c r="DP7" s="39">
        <v>45.75</v>
      </c>
      <c r="DQ7" s="39">
        <v>46.9</v>
      </c>
      <c r="DR7" s="39">
        <v>47.91</v>
      </c>
      <c r="DS7" s="39">
        <v>0</v>
      </c>
      <c r="DT7" s="39">
        <v>0</v>
      </c>
      <c r="DU7" s="39">
        <v>0</v>
      </c>
      <c r="DV7" s="39">
        <v>0</v>
      </c>
      <c r="DW7" s="39">
        <v>0</v>
      </c>
      <c r="DX7" s="39">
        <v>7.8</v>
      </c>
      <c r="DY7" s="39">
        <v>8.39</v>
      </c>
      <c r="DZ7" s="39">
        <v>10.09</v>
      </c>
      <c r="EA7" s="39">
        <v>10.54</v>
      </c>
      <c r="EB7" s="39">
        <v>12.03</v>
      </c>
      <c r="EC7" s="39">
        <v>15</v>
      </c>
      <c r="ED7" s="39">
        <v>0</v>
      </c>
      <c r="EE7" s="39">
        <v>0</v>
      </c>
      <c r="EF7" s="39">
        <v>0</v>
      </c>
      <c r="EG7" s="39">
        <v>0.04</v>
      </c>
      <c r="EH7" s="39">
        <v>0.6</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2018-02-09T05:24:37Z</cp:lastPrinted>
  <dcterms:created xsi:type="dcterms:W3CDTF">2017-12-25T01:30:45Z</dcterms:created>
  <dcterms:modified xsi:type="dcterms:W3CDTF">2018-02-23T00:52:13Z</dcterms:modified>
  <cp:category/>
</cp:coreProperties>
</file>