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<sst xmlns="http://schemas.openxmlformats.org/spreadsheetml/2006/main" count="232" uniqueCount="120">
  <si>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</si>
  <si>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</si>
  <si>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</si>
  <si>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</si>
  <si>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</si>
  <si>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</si>
  <si>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</si>
  <si>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</si>
  <si>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</si>
  <si>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</si>
  <si>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</si>
  <si>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</si>
  <si>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</si>
  <si>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</si>
  <si>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</si>
  <si>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</si>
  <si>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</si>
  <si>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</si>
  <si>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</si>
  <si>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</si>
  <si>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</si>
  <si>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</si>
  <si>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</si>
  <si>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</si>
  <si>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</si>
  <si>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</si>
  <si>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</si>
  <si>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</si>
  <si>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</si>
  <si>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</si>
  <si>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</si>
  <si>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</si>
  <si>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</si>
  <si>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</si>
  <si>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</si>
  <si>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</si>
  <si>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</si>
  <si>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</si>
  <si>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</si>
  <si>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</si>
  <si>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</si>
  <si>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</si>
  <si>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</si>
  <si>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</si>
  <si>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</si>
  <si>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</si>
  <si>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</si>
  <si>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</si>
  <si>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</si>
  <si>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</si>
  <si>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</si>
  <si>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</si>
  <si>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</si>
  <si>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</si>
  <si>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</si>
  <si>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</si>
  <si>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</si>
  <si>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</si>
  <si>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</si>
  <si>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</si>
  <si>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</si>
  <si>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</si>
  <si>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</si>
  <si>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</si>
  <si>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</si>
  <si>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</si>
  <si>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</si>
  <si>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</si>
  <si>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</si>
  <si>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</si>
  <si>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</si>
  <si>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</si>
  <si>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</si>
  <si>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</si>
  <si>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</si>
  <si>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</si>
  <si>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</si>
  <si>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</si>
  <si>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</si>
  <si>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</si>
  <si>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</si>
  <si>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</si>
  <si>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</si>
  <si>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</si>
  <si>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</si>
  <si>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</si>
  <si>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</si>
  <si>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</si>
  <si>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</si>
  <si>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</si>
  <si>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</si>
  <si>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</si>
  <si>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</si>
  <si>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</si>
  <si>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</si>
  <si>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</si>
  <si>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</si>
  <si>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</si>
  <si>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</si>
  <si>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</si>
  <si>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</si>
  <si>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</si>
  <si>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</si>
  <si>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</si>
  <si>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</si>
  <si>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鳥羽市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</si>
  <si>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</si>
  <si>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</si>
  <si>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</si>
  <si>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</si>
  <si>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</si>
  <si>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</si>
  <si>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</si>
  <si>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</si>
  <si>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</si>
  <si>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</si>
  <si>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</si>
  <si>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が約60％であり施設の老朽化が進んでいる。また、管路経年化率が類似団体と比べて高く、管路更新率は低いことから今後は老朽管の更新・耐震化事業を実施し計画的な更新を行う必要がある。</t>
    <rPh sb="1" eb="3">
      <t>ユウケイ</t>
    </rPh>
    <rPh sb="3" eb="5">
      <t>コテイ</t>
    </rPh>
    <rPh sb="5" eb="7">
      <t>シサン</t>
    </rPh>
    <rPh sb="7" eb="9">
      <t>ゲンカ</t>
    </rPh>
    <rPh sb="9" eb="11">
      <t>ショウキャク</t>
    </rPh>
    <rPh sb="11" eb="12">
      <t>リツ</t>
    </rPh>
    <rPh sb="13" eb="14">
      <t>ヤク</t>
    </rPh>
    <rPh sb="20" eb="22">
      <t>シセツ</t>
    </rPh>
    <rPh sb="23" eb="26">
      <t>ロウキュウカ</t>
    </rPh>
    <rPh sb="27" eb="28">
      <t>スス</t>
    </rPh>
    <rPh sb="36" eb="38">
      <t>カンロ</t>
    </rPh>
    <rPh sb="38" eb="41">
      <t>ケイネンカ</t>
    </rPh>
    <rPh sb="41" eb="42">
      <t>リツ</t>
    </rPh>
    <rPh sb="43" eb="45">
      <t>ルイジ</t>
    </rPh>
    <rPh sb="45" eb="47">
      <t>ダンタイ</t>
    </rPh>
    <rPh sb="48" eb="49">
      <t>クラ</t>
    </rPh>
    <rPh sb="51" eb="52">
      <t>タカ</t>
    </rPh>
    <rPh sb="54" eb="56">
      <t>カンロ</t>
    </rPh>
    <rPh sb="56" eb="58">
      <t>コウシン</t>
    </rPh>
    <rPh sb="58" eb="59">
      <t>リツ</t>
    </rPh>
    <rPh sb="60" eb="61">
      <t>ヒク</t>
    </rPh>
    <rPh sb="66" eb="68">
      <t>コンゴ</t>
    </rPh>
    <rPh sb="69" eb="71">
      <t>ロウキュウ</t>
    </rPh>
    <rPh sb="71" eb="72">
      <t>カン</t>
    </rPh>
    <rPh sb="73" eb="75">
      <t>コウシン</t>
    </rPh>
    <rPh sb="76" eb="79">
      <t>タイシンカ</t>
    </rPh>
    <rPh sb="79" eb="81">
      <t>ジギョウ</t>
    </rPh>
    <rPh sb="82" eb="84">
      <t>ジッシ</t>
    </rPh>
    <rPh sb="85" eb="88">
      <t>ケイカクテキ</t>
    </rPh>
    <rPh sb="89" eb="91">
      <t>コウシン</t>
    </rPh>
    <rPh sb="92" eb="93">
      <t>オコナ</t>
    </rPh>
    <rPh sb="94" eb="96">
      <t>ヒツヨウ</t>
    </rPh>
    <phoneticPr fontId="7"/>
  </si>
  <si>
    <t>　現在の経営状況は比較的良好であるといえるが、さらに費用の削減に努めていく必要がある。
　また、施設の老朽化が進む中で、老朽管更新と併せて大規模災害に備え強い水道を維持するための耐震化事業の実施等を織り込んだ財政計画を作成し予算化していく必要がある。</t>
    <rPh sb="1" eb="3">
      <t>ゲンザイ</t>
    </rPh>
    <rPh sb="4" eb="6">
      <t>ケイエイ</t>
    </rPh>
    <rPh sb="6" eb="8">
      <t>ジョウキョウ</t>
    </rPh>
    <rPh sb="9" eb="11">
      <t>ヒカク</t>
    </rPh>
    <rPh sb="11" eb="12">
      <t>テキ</t>
    </rPh>
    <rPh sb="12" eb="14">
      <t>リョウコウ</t>
    </rPh>
    <rPh sb="26" eb="28">
      <t>ヒヨウ</t>
    </rPh>
    <rPh sb="29" eb="31">
      <t>サクゲン</t>
    </rPh>
    <rPh sb="32" eb="33">
      <t>ツト</t>
    </rPh>
    <rPh sb="37" eb="39">
      <t>ヒツヨウ</t>
    </rPh>
    <rPh sb="48" eb="50">
      <t>シセツ</t>
    </rPh>
    <rPh sb="51" eb="54">
      <t>ロウキュウカ</t>
    </rPh>
    <rPh sb="55" eb="56">
      <t>スス</t>
    </rPh>
    <rPh sb="57" eb="58">
      <t>ナカ</t>
    </rPh>
    <rPh sb="60" eb="62">
      <t>ロウキュウ</t>
    </rPh>
    <rPh sb="62" eb="63">
      <t>カン</t>
    </rPh>
    <rPh sb="63" eb="65">
      <t>コウシン</t>
    </rPh>
    <rPh sb="104" eb="106">
      <t>ザイセイ</t>
    </rPh>
    <rPh sb="106" eb="108">
      <t>ケイカク</t>
    </rPh>
    <rPh sb="109" eb="111">
      <t>サクセイ</t>
    </rPh>
    <rPh sb="112" eb="115">
      <t>ヨサンカ</t>
    </rPh>
    <phoneticPr fontId="7"/>
  </si>
  <si>
    <t>　経営収支比率は、過去５年間を見ても100％を上回っており収支は比較的良好であるといえる。また、料金回収率についても100％を上回っていることから給水収益で費用が賄われているといえ、経営が安定していることが見てとれる。
　有収率は、継続的に実施している漏水調査の成果が出ており類似団体より高い有収率を保っている、今後もこの数値を維持していくことが求められる。
　施設利用率については、類似団体よりも低いが、これは人口及び観光客数の減少による自然減が原因であることから今後の更新計画については、スペックダウンも視野に入れる必要がある。
　</t>
    <rPh sb="1" eb="3">
      <t>ケイエイ</t>
    </rPh>
    <rPh sb="3" eb="5">
      <t>シュウシ</t>
    </rPh>
    <rPh sb="5" eb="7">
      <t>ヒリツ</t>
    </rPh>
    <rPh sb="9" eb="11">
      <t>カコ</t>
    </rPh>
    <rPh sb="12" eb="14">
      <t>ネンカン</t>
    </rPh>
    <rPh sb="15" eb="16">
      <t>ミ</t>
    </rPh>
    <rPh sb="23" eb="25">
      <t>ウワマワ</t>
    </rPh>
    <rPh sb="29" eb="31">
      <t>シュウシ</t>
    </rPh>
    <rPh sb="32" eb="35">
      <t>ヒカクテキ</t>
    </rPh>
    <rPh sb="35" eb="37">
      <t>リョウコウ</t>
    </rPh>
    <rPh sb="48" eb="50">
      <t>リョウキン</t>
    </rPh>
    <rPh sb="50" eb="52">
      <t>カイシュウ</t>
    </rPh>
    <rPh sb="52" eb="53">
      <t>リツ</t>
    </rPh>
    <rPh sb="63" eb="65">
      <t>ウワマワ</t>
    </rPh>
    <rPh sb="73" eb="75">
      <t>キュウスイ</t>
    </rPh>
    <rPh sb="75" eb="77">
      <t>シュウエキ</t>
    </rPh>
    <rPh sb="78" eb="80">
      <t>ヒヨウ</t>
    </rPh>
    <rPh sb="81" eb="82">
      <t>マカナ</t>
    </rPh>
    <rPh sb="91" eb="93">
      <t>ケイエイ</t>
    </rPh>
    <rPh sb="94" eb="96">
      <t>アンテイ</t>
    </rPh>
    <rPh sb="150" eb="151">
      <t>タモ</t>
    </rPh>
    <rPh sb="181" eb="183">
      <t>シセツ</t>
    </rPh>
    <rPh sb="183" eb="186">
      <t>リヨウリツ</t>
    </rPh>
    <rPh sb="192" eb="194">
      <t>ルイジ</t>
    </rPh>
    <rPh sb="194" eb="196">
      <t>ダンタイ</t>
    </rPh>
    <rPh sb="199" eb="200">
      <t>ヒク</t>
    </rPh>
    <rPh sb="206" eb="208">
      <t>ジンコウ</t>
    </rPh>
    <rPh sb="208" eb="209">
      <t>オヨ</t>
    </rPh>
    <rPh sb="210" eb="213">
      <t>カンコウキャク</t>
    </rPh>
    <rPh sb="213" eb="214">
      <t>スウ</t>
    </rPh>
    <rPh sb="215" eb="217">
      <t>ゲンショウ</t>
    </rPh>
    <rPh sb="220" eb="223">
      <t>シゼンゲン</t>
    </rPh>
    <rPh sb="224" eb="226">
      <t>ゲンイン</t>
    </rPh>
    <rPh sb="233" eb="235">
      <t>コンゴ</t>
    </rPh>
    <rPh sb="236" eb="238">
      <t>コウシン</t>
    </rPh>
    <rPh sb="238" eb="240">
      <t>ケイカク</t>
    </rPh>
    <rPh sb="254" eb="256">
      <t>シヤ</t>
    </rPh>
    <rPh sb="257" eb="258">
      <t>イ</t>
    </rPh>
    <rPh sb="260" eb="26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</si>
</sst>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0.14000000000000001</c:v>
                </c:pt>
                <c:pt idx="2">
                  <c:v>0.27</c:v>
                </c:pt>
                <c:pt idx="3">
                  <c:v>0.01</c:v>
                </c:pt>
                <c:pt idx="4">
                  <c:v>0.04</c:v>
                </c:pt>
              </c:numCache>
            </c:numRef>
          </c:val>
        </c:ser>
        <c:dLbls>
          <c:showLegendKey val="0"/>
          <c:showVal val="0"/>
          <c:showCatName val="0"/>
          <c:showSerName val="0"/>
          <c:showPercent val="0"/>
          <c:showBubbleSize val="0"/>
        </c:dLbls>
        <c:gapWidth val="150"/>
        <c:axId val="83220352"/>
        <c:axId val="837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3220352"/>
        <c:axId val="83759104"/>
      </c:lineChart>
      <c:dateAx>
        <c:axId val="83220352"/>
        <c:scaling>
          <c:orientation val="minMax"/>
        </c:scaling>
        <c:delete val="1"/>
        <c:axPos val="b"/>
        <c:numFmt formatCode="ge" sourceLinked="1"/>
        <c:majorTickMark val="none"/>
        <c:minorTickMark val="none"/>
        <c:tickLblPos val="none"/>
        <c:crossAx val="83759104"/>
        <c:crosses val="autoZero"/>
        <c:auto val="1"/>
        <c:lblOffset val="100"/>
        <c:baseTimeUnit val="years"/>
      </c:dateAx>
      <c:valAx>
        <c:axId val="83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24.29</c:v>
                </c:pt>
                <c:pt idx="1">
                  <c:v>25.97</c:v>
                </c:pt>
                <c:pt idx="2">
                  <c:v>24.29</c:v>
                </c:pt>
                <c:pt idx="3">
                  <c:v>23.56</c:v>
                </c:pt>
                <c:pt idx="4">
                  <c:v>23.67</c:v>
                </c:pt>
              </c:numCache>
            </c:numRef>
          </c:val>
        </c:ser>
        <c:dLbls>
          <c:showLegendKey val="0"/>
          <c:showVal val="0"/>
          <c:showCatName val="0"/>
          <c:showSerName val="0"/>
          <c:showPercent val="0"/>
          <c:showBubbleSize val="0"/>
        </c:dLbls>
        <c:gapWidth val="150"/>
        <c:axId val="85395712"/>
        <c:axId val="854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5395712"/>
        <c:axId val="85410176"/>
      </c:lineChart>
      <c:dateAx>
        <c:axId val="85395712"/>
        <c:scaling>
          <c:orientation val="minMax"/>
        </c:scaling>
        <c:delete val="1"/>
        <c:axPos val="b"/>
        <c:numFmt formatCode="ge" sourceLinked="1"/>
        <c:majorTickMark val="none"/>
        <c:minorTickMark val="none"/>
        <c:tickLblPos val="none"/>
        <c:crossAx val="85410176"/>
        <c:crosses val="autoZero"/>
        <c:auto val="1"/>
        <c:lblOffset val="100"/>
        <c:baseTimeUnit val="years"/>
      </c:dateAx>
      <c:valAx>
        <c:axId val="854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89.19</c:v>
                </c:pt>
                <c:pt idx="1">
                  <c:v>85.57</c:v>
                </c:pt>
                <c:pt idx="2">
                  <c:v>88.7</c:v>
                </c:pt>
                <c:pt idx="3">
                  <c:v>89.65</c:v>
                </c:pt>
                <c:pt idx="4">
                  <c:v>89.6</c:v>
                </c:pt>
              </c:numCache>
            </c:numRef>
          </c:val>
        </c:ser>
        <c:dLbls>
          <c:showLegendKey val="0"/>
          <c:showVal val="0"/>
          <c:showCatName val="0"/>
          <c:showSerName val="0"/>
          <c:showPercent val="0"/>
          <c:showBubbleSize val="0"/>
        </c:dLbls>
        <c:gapWidth val="150"/>
        <c:axId val="85448576"/>
        <c:axId val="854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5448576"/>
        <c:axId val="85458944"/>
      </c:lineChart>
      <c:dateAx>
        <c:axId val="85448576"/>
        <c:scaling>
          <c:orientation val="minMax"/>
        </c:scaling>
        <c:delete val="1"/>
        <c:axPos val="b"/>
        <c:numFmt formatCode="ge" sourceLinked="1"/>
        <c:majorTickMark val="none"/>
        <c:minorTickMark val="none"/>
        <c:tickLblPos val="none"/>
        <c:crossAx val="85458944"/>
        <c:crosses val="autoZero"/>
        <c:auto val="1"/>
        <c:lblOffset val="100"/>
        <c:baseTimeUnit val="years"/>
      </c:dateAx>
      <c:valAx>
        <c:axId val="854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118.58</c:v>
                </c:pt>
                <c:pt idx="1">
                  <c:v>123.56</c:v>
                </c:pt>
                <c:pt idx="2">
                  <c:v>121.29</c:v>
                </c:pt>
                <c:pt idx="3">
                  <c:v>120.23</c:v>
                </c:pt>
                <c:pt idx="4">
                  <c:v>127.67</c:v>
                </c:pt>
              </c:numCache>
            </c:numRef>
          </c:val>
        </c:ser>
        <c:dLbls>
          <c:showLegendKey val="0"/>
          <c:showVal val="0"/>
          <c:showCatName val="0"/>
          <c:showSerName val="0"/>
          <c:showPercent val="0"/>
          <c:showBubbleSize val="0"/>
        </c:dLbls>
        <c:gapWidth val="150"/>
        <c:axId val="83793408"/>
        <c:axId val="837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3793408"/>
        <c:axId val="83795328"/>
      </c:lineChart>
      <c:dateAx>
        <c:axId val="83793408"/>
        <c:scaling>
          <c:orientation val="minMax"/>
        </c:scaling>
        <c:delete val="1"/>
        <c:axPos val="b"/>
        <c:numFmt formatCode="ge" sourceLinked="1"/>
        <c:majorTickMark val="none"/>
        <c:minorTickMark val="none"/>
        <c:tickLblPos val="none"/>
        <c:crossAx val="83795328"/>
        <c:crosses val="autoZero"/>
        <c:auto val="1"/>
        <c:lblOffset val="100"/>
        <c:baseTimeUnit val="years"/>
      </c:dateAx>
      <c:valAx>
        <c:axId val="8379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44.51</c:v>
                </c:pt>
                <c:pt idx="1">
                  <c:v>45.6</c:v>
                </c:pt>
                <c:pt idx="2">
                  <c:v>58.33</c:v>
                </c:pt>
                <c:pt idx="3">
                  <c:v>59.74</c:v>
                </c:pt>
                <c:pt idx="4">
                  <c:v>60.95</c:v>
                </c:pt>
              </c:numCache>
            </c:numRef>
          </c:val>
        </c:ser>
        <c:dLbls>
          <c:showLegendKey val="0"/>
          <c:showVal val="0"/>
          <c:showCatName val="0"/>
          <c:showSerName val="0"/>
          <c:showPercent val="0"/>
          <c:showBubbleSize val="0"/>
        </c:dLbls>
        <c:gapWidth val="150"/>
        <c:axId val="85087360"/>
        <c:axId val="85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5087360"/>
        <c:axId val="85089280"/>
      </c:lineChart>
      <c:dateAx>
        <c:axId val="85087360"/>
        <c:scaling>
          <c:orientation val="minMax"/>
        </c:scaling>
        <c:delete val="1"/>
        <c:axPos val="b"/>
        <c:numFmt formatCode="ge" sourceLinked="1"/>
        <c:majorTickMark val="none"/>
        <c:minorTickMark val="none"/>
        <c:tickLblPos val="none"/>
        <c:crossAx val="85089280"/>
        <c:crosses val="autoZero"/>
        <c:auto val="1"/>
        <c:lblOffset val="100"/>
        <c:baseTimeUnit val="years"/>
      </c:dateAx>
      <c:valAx>
        <c:axId val="85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7.71</c:v>
                </c:pt>
                <c:pt idx="1">
                  <c:v>7.16</c:v>
                </c:pt>
                <c:pt idx="2">
                  <c:v>7.03</c:v>
                </c:pt>
                <c:pt idx="3">
                  <c:v>19.91</c:v>
                </c:pt>
                <c:pt idx="4">
                  <c:v>35.64</c:v>
                </c:pt>
              </c:numCache>
            </c:numRef>
          </c:val>
        </c:ser>
        <c:dLbls>
          <c:showLegendKey val="0"/>
          <c:showVal val="0"/>
          <c:showCatName val="0"/>
          <c:showSerName val="0"/>
          <c:showPercent val="0"/>
          <c:showBubbleSize val="0"/>
        </c:dLbls>
        <c:gapWidth val="150"/>
        <c:axId val="85119744"/>
        <c:axId val="851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5119744"/>
        <c:axId val="85121664"/>
      </c:lineChart>
      <c:dateAx>
        <c:axId val="85119744"/>
        <c:scaling>
          <c:orientation val="minMax"/>
        </c:scaling>
        <c:delete val="1"/>
        <c:axPos val="b"/>
        <c:numFmt formatCode="ge" sourceLinked="1"/>
        <c:majorTickMark val="none"/>
        <c:minorTickMark val="none"/>
        <c:tickLblPos val="none"/>
        <c:crossAx val="85121664"/>
        <c:crosses val="autoZero"/>
        <c:auto val="1"/>
        <c:lblOffset val="100"/>
        <c:baseTimeUnit val="years"/>
      </c:dateAx>
      <c:valAx>
        <c:axId val="85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34432"/>
        <c:axId val="852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5234432"/>
        <c:axId val="85236352"/>
      </c:lineChart>
      <c:dateAx>
        <c:axId val="85234432"/>
        <c:scaling>
          <c:orientation val="minMax"/>
        </c:scaling>
        <c:delete val="1"/>
        <c:axPos val="b"/>
        <c:numFmt formatCode="ge" sourceLinked="1"/>
        <c:majorTickMark val="none"/>
        <c:minorTickMark val="none"/>
        <c:tickLblPos val="none"/>
        <c:crossAx val="85236352"/>
        <c:crosses val="autoZero"/>
        <c:auto val="1"/>
        <c:lblOffset val="100"/>
        <c:baseTimeUnit val="years"/>
      </c:dateAx>
      <c:valAx>
        <c:axId val="8523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1420.73</c:v>
                </c:pt>
                <c:pt idx="1">
                  <c:v>799.07</c:v>
                </c:pt>
                <c:pt idx="2">
                  <c:v>600.28</c:v>
                </c:pt>
                <c:pt idx="3">
                  <c:v>293.70999999999998</c:v>
                </c:pt>
                <c:pt idx="4">
                  <c:v>1157.97</c:v>
                </c:pt>
              </c:numCache>
            </c:numRef>
          </c:val>
        </c:ser>
        <c:dLbls>
          <c:showLegendKey val="0"/>
          <c:showVal val="0"/>
          <c:showCatName val="0"/>
          <c:showSerName val="0"/>
          <c:showPercent val="0"/>
          <c:showBubbleSize val="0"/>
        </c:dLbls>
        <c:gapWidth val="150"/>
        <c:axId val="85534976"/>
        <c:axId val="855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5534976"/>
        <c:axId val="85541248"/>
      </c:lineChart>
      <c:dateAx>
        <c:axId val="85534976"/>
        <c:scaling>
          <c:orientation val="minMax"/>
        </c:scaling>
        <c:delete val="1"/>
        <c:axPos val="b"/>
        <c:numFmt formatCode="ge" sourceLinked="1"/>
        <c:majorTickMark val="none"/>
        <c:minorTickMark val="none"/>
        <c:tickLblPos val="none"/>
        <c:crossAx val="85541248"/>
        <c:crosses val="autoZero"/>
        <c:auto val="1"/>
        <c:lblOffset val="100"/>
        <c:baseTimeUnit val="years"/>
      </c:dateAx>
      <c:valAx>
        <c:axId val="8554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97.03</c:v>
                </c:pt>
                <c:pt idx="1">
                  <c:v>78.25</c:v>
                </c:pt>
                <c:pt idx="2">
                  <c:v>70.819999999999993</c:v>
                </c:pt>
                <c:pt idx="3">
                  <c:v>67.03</c:v>
                </c:pt>
                <c:pt idx="4">
                  <c:v>78.09</c:v>
                </c:pt>
              </c:numCache>
            </c:numRef>
          </c:val>
        </c:ser>
        <c:dLbls>
          <c:showLegendKey val="0"/>
          <c:showVal val="0"/>
          <c:showCatName val="0"/>
          <c:showSerName val="0"/>
          <c:showPercent val="0"/>
          <c:showBubbleSize val="0"/>
        </c:dLbls>
        <c:gapWidth val="150"/>
        <c:axId val="85577728"/>
        <c:axId val="855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5577728"/>
        <c:axId val="85579648"/>
      </c:lineChart>
      <c:dateAx>
        <c:axId val="85577728"/>
        <c:scaling>
          <c:orientation val="minMax"/>
        </c:scaling>
        <c:delete val="1"/>
        <c:axPos val="b"/>
        <c:numFmt formatCode="ge" sourceLinked="1"/>
        <c:majorTickMark val="none"/>
        <c:minorTickMark val="none"/>
        <c:tickLblPos val="none"/>
        <c:crossAx val="85579648"/>
        <c:crosses val="autoZero"/>
        <c:auto val="1"/>
        <c:lblOffset val="100"/>
        <c:baseTimeUnit val="years"/>
      </c:dateAx>
      <c:valAx>
        <c:axId val="8557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117.25</c:v>
                </c:pt>
                <c:pt idx="1">
                  <c:v>123.38</c:v>
                </c:pt>
                <c:pt idx="2">
                  <c:v>125.29</c:v>
                </c:pt>
                <c:pt idx="3">
                  <c:v>131.31</c:v>
                </c:pt>
                <c:pt idx="4">
                  <c:v>135.33000000000001</c:v>
                </c:pt>
              </c:numCache>
            </c:numRef>
          </c:val>
        </c:ser>
        <c:dLbls>
          <c:showLegendKey val="0"/>
          <c:showVal val="0"/>
          <c:showCatName val="0"/>
          <c:showSerName val="0"/>
          <c:showPercent val="0"/>
          <c:showBubbleSize val="0"/>
        </c:dLbls>
        <c:gapWidth val="150"/>
        <c:axId val="85343616"/>
        <c:axId val="85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5343616"/>
        <c:axId val="85353984"/>
      </c:lineChart>
      <c:dateAx>
        <c:axId val="85343616"/>
        <c:scaling>
          <c:orientation val="minMax"/>
        </c:scaling>
        <c:delete val="1"/>
        <c:axPos val="b"/>
        <c:numFmt formatCode="ge" sourceLinked="1"/>
        <c:majorTickMark val="none"/>
        <c:minorTickMark val="none"/>
        <c:tickLblPos val="none"/>
        <c:crossAx val="85353984"/>
        <c:crosses val="autoZero"/>
        <c:auto val="1"/>
        <c:lblOffset val="100"/>
        <c:baseTimeUnit val="years"/>
      </c:dateAx>
      <c:valAx>
        <c:axId val="85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253.9</c:v>
                </c:pt>
                <c:pt idx="1">
                  <c:v>245.25</c:v>
                </c:pt>
                <c:pt idx="2">
                  <c:v>241.1</c:v>
                </c:pt>
                <c:pt idx="3">
                  <c:v>221.91</c:v>
                </c:pt>
                <c:pt idx="4">
                  <c:v>216.26</c:v>
                </c:pt>
              </c:numCache>
            </c:numRef>
          </c:val>
        </c:ser>
        <c:dLbls>
          <c:showLegendKey val="0"/>
          <c:showVal val="0"/>
          <c:showCatName val="0"/>
          <c:showSerName val="0"/>
          <c:showPercent val="0"/>
          <c:showBubbleSize val="0"/>
        </c:dLbls>
        <c:gapWidth val="150"/>
        <c:axId val="85379712"/>
        <c:axId val="85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5379712"/>
        <c:axId val="85381888"/>
      </c:lineChart>
      <c:dateAx>
        <c:axId val="85379712"/>
        <c:scaling>
          <c:orientation val="minMax"/>
        </c:scaling>
        <c:delete val="1"/>
        <c:axPos val="b"/>
        <c:numFmt formatCode="ge" sourceLinked="1"/>
        <c:majorTickMark val="none"/>
        <c:minorTickMark val="none"/>
        <c:tickLblPos val="none"/>
        <c:crossAx val="85381888"/>
        <c:crosses val="autoZero"/>
        <c:auto val="1"/>
        <c:lblOffset val="100"/>
        <c:baseTimeUnit val="years"/>
      </c:dateAx>
      <c:valAx>
        <c:axId val="853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CC31" sqref="CC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鳥羽市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19691</v>
      </c>
      <c r="AM8" s="71"/>
      <c r="AN8" s="71"/>
      <c r="AO8" s="71"/>
      <c r="AP8" s="71"/>
      <c r="AQ8" s="71"/>
      <c r="AR8" s="71"/>
      <c r="AS8" s="71"/>
      <c r="AT8" s="67">
        <f>データ!$S$6</f>
        <v>107.34</v>
      </c>
      <c r="AU8" s="68"/>
      <c r="AV8" s="68"/>
      <c r="AW8" s="68"/>
      <c r="AX8" s="68"/>
      <c r="AY8" s="68"/>
      <c r="AZ8" s="68"/>
      <c r="BA8" s="68"/>
      <c r="BB8" s="70">
        <f>データ!$T$6</f>
        <v>183.45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87.31</v>
      </c>
      <c r="J10" s="68"/>
      <c r="K10" s="68"/>
      <c r="L10" s="68"/>
      <c r="M10" s="68"/>
      <c r="N10" s="68"/>
      <c r="O10" s="69"/>
      <c r="P10" s="70">
        <f>データ!$P$6</f>
        <v>99.9</v>
      </c>
      <c r="Q10" s="70"/>
      <c r="R10" s="70"/>
      <c r="S10" s="70"/>
      <c r="T10" s="70"/>
      <c r="U10" s="70"/>
      <c r="V10" s="70"/>
      <c r="W10" s="71">
        <f>データ!$Q$6</f>
        <v>2970</v>
      </c>
      <c r="X10" s="71"/>
      <c r="Y10" s="71"/>
      <c r="Z10" s="71"/>
      <c r="AA10" s="71"/>
      <c r="AB10" s="71"/>
      <c r="AC10" s="71"/>
      <c r="AD10" s="2"/>
      <c r="AE10" s="2"/>
      <c r="AF10" s="2"/>
      <c r="AG10" s="2"/>
      <c r="AH10" s="5"/>
      <c r="AI10" s="5"/>
      <c r="AJ10" s="5"/>
      <c r="AK10" s="5"/>
      <c r="AL10" s="71">
        <f>データ!$U$6</f>
        <v>19399</v>
      </c>
      <c r="AM10" s="71"/>
      <c r="AN10" s="71"/>
      <c r="AO10" s="71"/>
      <c r="AP10" s="71"/>
      <c r="AQ10" s="71"/>
      <c r="AR10" s="71"/>
      <c r="AS10" s="71"/>
      <c r="AT10" s="67">
        <f>データ!$V$6</f>
        <v>1.08</v>
      </c>
      <c r="AU10" s="68"/>
      <c r="AV10" s="68"/>
      <c r="AW10" s="68"/>
      <c r="AX10" s="68"/>
      <c r="AY10" s="68"/>
      <c r="AZ10" s="68"/>
      <c r="BA10" s="68"/>
      <c r="BB10" s="70">
        <f>データ!$W$6</f>
        <v>17962.04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242110</v>
      </c>
      <c r="D6" s="34">
        <f t="shared" si="3"/>
        <v>46</v>
      </c>
      <c r="E6" s="34">
        <f t="shared" si="3"/>
        <v>1</v>
      </c>
      <c r="F6" s="34">
        <f t="shared" si="3"/>
        <v>0</v>
      </c>
      <c r="G6" s="34">
        <f t="shared" si="3"/>
        <v>1</v>
      </c>
      <c r="H6" s="34" t="str">
        <f t="shared" si="3"/>
        <v>三重県　鳥羽市</v>
      </c>
      <c r="I6" s="34" t="str">
        <f t="shared" si="3"/>
        <v>法適用</v>
      </c>
      <c r="J6" s="34" t="str">
        <f t="shared" si="3"/>
        <v>水道事業</v>
      </c>
      <c r="K6" s="34" t="str">
        <f t="shared" si="3"/>
        <v>末端給水事業</v>
      </c>
      <c r="L6" s="34" t="str">
        <f t="shared" si="3"/>
        <v>A6</v>
      </c>
      <c r="M6" s="34">
        <f t="shared" si="3"/>
        <v>0</v>
      </c>
      <c r="N6" s="35" t="str">
        <f t="shared" si="3"/>
        <v>-</v>
      </c>
      <c r="O6" s="35">
        <f t="shared" si="3"/>
        <v>87.31</v>
      </c>
      <c r="P6" s="35">
        <f t="shared" si="3"/>
        <v>99.9</v>
      </c>
      <c r="Q6" s="35">
        <f t="shared" si="3"/>
        <v>2970</v>
      </c>
      <c r="R6" s="35">
        <f t="shared" si="3"/>
        <v>19691</v>
      </c>
      <c r="S6" s="35">
        <f t="shared" si="3"/>
        <v>107.34</v>
      </c>
      <c r="T6" s="35">
        <f t="shared" si="3"/>
        <v>183.45</v>
      </c>
      <c r="U6" s="35">
        <f t="shared" si="3"/>
        <v>19399</v>
      </c>
      <c r="V6" s="35">
        <f t="shared" si="3"/>
        <v>1.08</v>
      </c>
      <c r="W6" s="35">
        <f t="shared" si="3"/>
        <v>17962.04</v>
      </c>
      <c r="X6" s="36">
        <f>IF(X7="",NA(),X7)</f>
        <v>118.58</v>
      </c>
      <c r="Y6" s="36">
        <f t="shared" ref="Y6:AG6" si="4">IF(Y7="",NA(),Y7)</f>
        <v>123.56</v>
      </c>
      <c r="Z6" s="36">
        <f t="shared" si="4"/>
        <v>121.29</v>
      </c>
      <c r="AA6" s="36">
        <f t="shared" si="4"/>
        <v>120.23</v>
      </c>
      <c r="AB6" s="36">
        <f t="shared" si="4"/>
        <v>127.67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1420.73</v>
      </c>
      <c r="AU6" s="36">
        <f t="shared" ref="AU6:BC6" si="6">IF(AU7="",NA(),AU7)</f>
        <v>799.07</v>
      </c>
      <c r="AV6" s="36">
        <f t="shared" si="6"/>
        <v>600.28</v>
      </c>
      <c r="AW6" s="36">
        <f t="shared" si="6"/>
        <v>293.70999999999998</v>
      </c>
      <c r="AX6" s="36">
        <f t="shared" si="6"/>
        <v>1157.97</v>
      </c>
      <c r="AY6" s="36">
        <f t="shared" si="6"/>
        <v>915.5</v>
      </c>
      <c r="AZ6" s="36">
        <f t="shared" si="6"/>
        <v>963.24</v>
      </c>
      <c r="BA6" s="36">
        <f t="shared" si="6"/>
        <v>381.53</v>
      </c>
      <c r="BB6" s="36">
        <f t="shared" si="6"/>
        <v>391.54</v>
      </c>
      <c r="BC6" s="36">
        <f t="shared" si="6"/>
        <v>384.34</v>
      </c>
      <c r="BD6" s="35" t="str">
        <f>IF(BD7="","",IF(BD7="-","【-】","【"&amp;SUBSTITUTE(TEXT(BD7,"#,##0.00"),"-","△")&amp;"】"))</f>
        <v>【262.87】</v>
      </c>
      <c r="BE6" s="36">
        <f>IF(BE7="",NA(),BE7)</f>
        <v>97.03</v>
      </c>
      <c r="BF6" s="36">
        <f t="shared" ref="BF6:BN6" si="7">IF(BF7="",NA(),BF7)</f>
        <v>78.25</v>
      </c>
      <c r="BG6" s="36">
        <f t="shared" si="7"/>
        <v>70.819999999999993</v>
      </c>
      <c r="BH6" s="36">
        <f t="shared" si="7"/>
        <v>67.03</v>
      </c>
      <c r="BI6" s="36">
        <f t="shared" si="7"/>
        <v>78.09</v>
      </c>
      <c r="BJ6" s="36">
        <f t="shared" si="7"/>
        <v>404.78</v>
      </c>
      <c r="BK6" s="36">
        <f t="shared" si="7"/>
        <v>400.38</v>
      </c>
      <c r="BL6" s="36">
        <f t="shared" si="7"/>
        <v>393.27</v>
      </c>
      <c r="BM6" s="36">
        <f t="shared" si="7"/>
        <v>386.97</v>
      </c>
      <c r="BN6" s="36">
        <f t="shared" si="7"/>
        <v>380.58</v>
      </c>
      <c r="BO6" s="35" t="str">
        <f>IF(BO7="","",IF(BO7="-","【-】","【"&amp;SUBSTITUTE(TEXT(BO7,"#,##0.00"),"-","△")&amp;"】"))</f>
        <v>【270.87】</v>
      </c>
      <c r="BP6" s="36">
        <f>IF(BP7="",NA(),BP7)</f>
        <v>117.25</v>
      </c>
      <c r="BQ6" s="36">
        <f t="shared" ref="BQ6:BY6" si="8">IF(BQ7="",NA(),BQ7)</f>
        <v>123.38</v>
      </c>
      <c r="BR6" s="36">
        <f t="shared" si="8"/>
        <v>125.29</v>
      </c>
      <c r="BS6" s="36">
        <f t="shared" si="8"/>
        <v>131.31</v>
      </c>
      <c r="BT6" s="36">
        <f t="shared" si="8"/>
        <v>135.33000000000001</v>
      </c>
      <c r="BU6" s="36">
        <f t="shared" si="8"/>
        <v>98.07</v>
      </c>
      <c r="BV6" s="36">
        <f t="shared" si="8"/>
        <v>96.56</v>
      </c>
      <c r="BW6" s="36">
        <f t="shared" si="8"/>
        <v>100.47</v>
      </c>
      <c r="BX6" s="36">
        <f t="shared" si="8"/>
        <v>101.72</v>
      </c>
      <c r="BY6" s="36">
        <f t="shared" si="8"/>
        <v>102.38</v>
      </c>
      <c r="BZ6" s="35" t="str">
        <f>IF(BZ7="","",IF(BZ7="-","【-】","【"&amp;SUBSTITUTE(TEXT(BZ7,"#,##0.00"),"-","△")&amp;"】"))</f>
        <v>【105.59】</v>
      </c>
      <c r="CA6" s="36">
        <f>IF(CA7="",NA(),CA7)</f>
        <v>253.9</v>
      </c>
      <c r="CB6" s="36">
        <f t="shared" ref="CB6:CJ6" si="9">IF(CB7="",NA(),CB7)</f>
        <v>245.25</v>
      </c>
      <c r="CC6" s="36">
        <f t="shared" si="9"/>
        <v>241.1</v>
      </c>
      <c r="CD6" s="36">
        <f t="shared" si="9"/>
        <v>221.91</v>
      </c>
      <c r="CE6" s="36">
        <f t="shared" si="9"/>
        <v>216.26</v>
      </c>
      <c r="CF6" s="36">
        <f t="shared" si="9"/>
        <v>172.26</v>
      </c>
      <c r="CG6" s="36">
        <f t="shared" si="9"/>
        <v>177.14</v>
      </c>
      <c r="CH6" s="36">
        <f t="shared" si="9"/>
        <v>169.82</v>
      </c>
      <c r="CI6" s="36">
        <f t="shared" si="9"/>
        <v>168.2</v>
      </c>
      <c r="CJ6" s="36">
        <f t="shared" si="9"/>
        <v>168.67</v>
      </c>
      <c r="CK6" s="35" t="str">
        <f>IF(CK7="","",IF(CK7="-","【-】","【"&amp;SUBSTITUTE(TEXT(CK7,"#,##0.00"),"-","△")&amp;"】"))</f>
        <v>【163.27】</v>
      </c>
      <c r="CL6" s="36">
        <f>IF(CL7="",NA(),CL7)</f>
        <v>24.29</v>
      </c>
      <c r="CM6" s="36">
        <f t="shared" ref="CM6:CU6" si="10">IF(CM7="",NA(),CM7)</f>
        <v>25.97</v>
      </c>
      <c r="CN6" s="36">
        <f t="shared" si="10"/>
        <v>24.29</v>
      </c>
      <c r="CO6" s="36">
        <f t="shared" si="10"/>
        <v>23.56</v>
      </c>
      <c r="CP6" s="36">
        <f t="shared" si="10"/>
        <v>23.67</v>
      </c>
      <c r="CQ6" s="36">
        <f t="shared" si="10"/>
        <v>55.68</v>
      </c>
      <c r="CR6" s="36">
        <f t="shared" si="10"/>
        <v>55.64</v>
      </c>
      <c r="CS6" s="36">
        <f t="shared" si="10"/>
        <v>55.13</v>
      </c>
      <c r="CT6" s="36">
        <f t="shared" si="10"/>
        <v>54.77</v>
      </c>
      <c r="CU6" s="36">
        <f t="shared" si="10"/>
        <v>54.92</v>
      </c>
      <c r="CV6" s="35" t="str">
        <f>IF(CV7="","",IF(CV7="-","【-】","【"&amp;SUBSTITUTE(TEXT(CV7,"#,##0.00"),"-","△")&amp;"】"))</f>
        <v>【59.94】</v>
      </c>
      <c r="CW6" s="36">
        <f>IF(CW7="",NA(),CW7)</f>
        <v>89.19</v>
      </c>
      <c r="CX6" s="36">
        <f t="shared" ref="CX6:DF6" si="11">IF(CX7="",NA(),CX7)</f>
        <v>85.57</v>
      </c>
      <c r="CY6" s="36">
        <f t="shared" si="11"/>
        <v>88.7</v>
      </c>
      <c r="CZ6" s="36">
        <f t="shared" si="11"/>
        <v>89.65</v>
      </c>
      <c r="DA6" s="36">
        <f t="shared" si="11"/>
        <v>89.6</v>
      </c>
      <c r="DB6" s="36">
        <f t="shared" si="11"/>
        <v>83.18</v>
      </c>
      <c r="DC6" s="36">
        <f t="shared" si="11"/>
        <v>83.09</v>
      </c>
      <c r="DD6" s="36">
        <f t="shared" si="11"/>
        <v>83</v>
      </c>
      <c r="DE6" s="36">
        <f t="shared" si="11"/>
        <v>82.89</v>
      </c>
      <c r="DF6" s="36">
        <f t="shared" si="11"/>
        <v>82.66</v>
      </c>
      <c r="DG6" s="35" t="str">
        <f>IF(DG7="","",IF(DG7="-","【-】","【"&amp;SUBSTITUTE(TEXT(DG7,"#,##0.00"),"-","△")&amp;"】"))</f>
        <v>【90.22】</v>
      </c>
      <c r="DH6" s="36">
        <f>IF(DH7="",NA(),DH7)</f>
        <v>44.51</v>
      </c>
      <c r="DI6" s="36">
        <f t="shared" ref="DI6:DQ6" si="12">IF(DI7="",NA(),DI7)</f>
        <v>45.6</v>
      </c>
      <c r="DJ6" s="36">
        <f t="shared" si="12"/>
        <v>58.33</v>
      </c>
      <c r="DK6" s="36">
        <f t="shared" si="12"/>
        <v>59.74</v>
      </c>
      <c r="DL6" s="36">
        <f t="shared" si="12"/>
        <v>60.95</v>
      </c>
      <c r="DM6" s="36">
        <f t="shared" si="12"/>
        <v>38.07</v>
      </c>
      <c r="DN6" s="36">
        <f t="shared" si="12"/>
        <v>39.06</v>
      </c>
      <c r="DO6" s="36">
        <f t="shared" si="12"/>
        <v>46.66</v>
      </c>
      <c r="DP6" s="36">
        <f t="shared" si="12"/>
        <v>47.46</v>
      </c>
      <c r="DQ6" s="36">
        <f t="shared" si="12"/>
        <v>48.49</v>
      </c>
      <c r="DR6" s="35" t="str">
        <f>IF(DR7="","",IF(DR7="-","【-】","【"&amp;SUBSTITUTE(TEXT(DR7,"#,##0.00"),"-","△")&amp;"】"))</f>
        <v>【47.91】</v>
      </c>
      <c r="DS6" s="36">
        <f>IF(DS7="",NA(),DS7)</f>
        <v>7.71</v>
      </c>
      <c r="DT6" s="36">
        <f t="shared" ref="DT6:EB6" si="13">IF(DT7="",NA(),DT7)</f>
        <v>7.16</v>
      </c>
      <c r="DU6" s="36">
        <f t="shared" si="13"/>
        <v>7.03</v>
      </c>
      <c r="DV6" s="36">
        <f t="shared" si="13"/>
        <v>19.91</v>
      </c>
      <c r="DW6" s="36">
        <f t="shared" si="13"/>
        <v>35.64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0.55000000000000004</v>
      </c>
      <c r="EE6" s="36">
        <f t="shared" ref="EE6:EM6" si="14">IF(EE7="",NA(),EE7)</f>
        <v>0.14000000000000001</v>
      </c>
      <c r="EF6" s="36">
        <f t="shared" si="14"/>
        <v>0.27</v>
      </c>
      <c r="EG6" s="36">
        <f t="shared" si="14"/>
        <v>0.01</v>
      </c>
      <c r="EH6" s="36">
        <f t="shared" si="14"/>
        <v>0.04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242110</v>
      </c>
      <c r="D7" s="38">
        <v>46</v>
      </c>
      <c r="E7" s="38">
        <v>1</v>
      </c>
      <c r="F7" s="38">
        <v>0</v>
      </c>
      <c r="G7" s="38">
        <v>1</v>
      </c>
      <c r="H7" s="38" t="s">
        <v>105</v>
      </c>
      <c r="I7" s="38" t="s">
        <v>106</v>
      </c>
      <c r="J7" s="38" t="s">
        <v>107</v>
      </c>
      <c r="K7" s="38" t="s">
        <v>108</v>
      </c>
      <c r="L7" s="38" t="s">
        <v>109</v>
      </c>
      <c r="M7" s="38"/>
      <c r="N7" s="39" t="s">
        <v>110</v>
      </c>
      <c r="O7" s="39">
        <v>87.31</v>
      </c>
      <c r="P7" s="39">
        <v>99.9</v>
      </c>
      <c r="Q7" s="39">
        <v>2970</v>
      </c>
      <c r="R7" s="39">
        <v>19691</v>
      </c>
      <c r="S7" s="39">
        <v>107.34</v>
      </c>
      <c r="T7" s="39">
        <v>183.45</v>
      </c>
      <c r="U7" s="39">
        <v>19399</v>
      </c>
      <c r="V7" s="39">
        <v>1.08</v>
      </c>
      <c r="W7" s="39">
        <v>17962.04</v>
      </c>
      <c r="X7" s="39">
        <v>118.58</v>
      </c>
      <c r="Y7" s="39">
        <v>123.56</v>
      </c>
      <c r="Z7" s="39">
        <v>121.29</v>
      </c>
      <c r="AA7" s="39">
        <v>120.23</v>
      </c>
      <c r="AB7" s="39">
        <v>127.67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1420.73</v>
      </c>
      <c r="AU7" s="39">
        <v>799.07</v>
      </c>
      <c r="AV7" s="39">
        <v>600.28</v>
      </c>
      <c r="AW7" s="39">
        <v>293.70999999999998</v>
      </c>
      <c r="AX7" s="39">
        <v>1157.97</v>
      </c>
      <c r="AY7" s="39">
        <v>915.5</v>
      </c>
      <c r="AZ7" s="39">
        <v>963.24</v>
      </c>
      <c r="BA7" s="39">
        <v>381.53</v>
      </c>
      <c r="BB7" s="39">
        <v>391.54</v>
      </c>
      <c r="BC7" s="39">
        <v>384.34</v>
      </c>
      <c r="BD7" s="39">
        <v>262.87</v>
      </c>
      <c r="BE7" s="39">
        <v>97.03</v>
      </c>
      <c r="BF7" s="39">
        <v>78.25</v>
      </c>
      <c r="BG7" s="39">
        <v>70.819999999999993</v>
      </c>
      <c r="BH7" s="39">
        <v>67.03</v>
      </c>
      <c r="BI7" s="39">
        <v>78.09</v>
      </c>
      <c r="BJ7" s="39">
        <v>404.78</v>
      </c>
      <c r="BK7" s="39">
        <v>400.38</v>
      </c>
      <c r="BL7" s="39">
        <v>393.27</v>
      </c>
      <c r="BM7" s="39">
        <v>386.97</v>
      </c>
      <c r="BN7" s="39">
        <v>380.58</v>
      </c>
      <c r="BO7" s="39">
        <v>270.87</v>
      </c>
      <c r="BP7" s="39">
        <v>117.25</v>
      </c>
      <c r="BQ7" s="39">
        <v>123.38</v>
      </c>
      <c r="BR7" s="39">
        <v>125.29</v>
      </c>
      <c r="BS7" s="39">
        <v>131.31</v>
      </c>
      <c r="BT7" s="39">
        <v>135.33000000000001</v>
      </c>
      <c r="BU7" s="39">
        <v>98.07</v>
      </c>
      <c r="BV7" s="39">
        <v>96.56</v>
      </c>
      <c r="BW7" s="39">
        <v>100.47</v>
      </c>
      <c r="BX7" s="39">
        <v>101.72</v>
      </c>
      <c r="BY7" s="39">
        <v>102.38</v>
      </c>
      <c r="BZ7" s="39">
        <v>105.59</v>
      </c>
      <c r="CA7" s="39">
        <v>253.9</v>
      </c>
      <c r="CB7" s="39">
        <v>245.25</v>
      </c>
      <c r="CC7" s="39">
        <v>241.1</v>
      </c>
      <c r="CD7" s="39">
        <v>221.91</v>
      </c>
      <c r="CE7" s="39">
        <v>216.26</v>
      </c>
      <c r="CF7" s="39">
        <v>172.26</v>
      </c>
      <c r="CG7" s="39">
        <v>177.14</v>
      </c>
      <c r="CH7" s="39">
        <v>169.82</v>
      </c>
      <c r="CI7" s="39">
        <v>168.2</v>
      </c>
      <c r="CJ7" s="39">
        <v>168.67</v>
      </c>
      <c r="CK7" s="39">
        <v>163.27000000000001</v>
      </c>
      <c r="CL7" s="39">
        <v>24.29</v>
      </c>
      <c r="CM7" s="39">
        <v>25.97</v>
      </c>
      <c r="CN7" s="39">
        <v>24.29</v>
      </c>
      <c r="CO7" s="39">
        <v>23.56</v>
      </c>
      <c r="CP7" s="39">
        <v>23.67</v>
      </c>
      <c r="CQ7" s="39">
        <v>55.68</v>
      </c>
      <c r="CR7" s="39">
        <v>55.64</v>
      </c>
      <c r="CS7" s="39">
        <v>55.13</v>
      </c>
      <c r="CT7" s="39">
        <v>54.77</v>
      </c>
      <c r="CU7" s="39">
        <v>54.92</v>
      </c>
      <c r="CV7" s="39">
        <v>59.94</v>
      </c>
      <c r="CW7" s="39">
        <v>89.19</v>
      </c>
      <c r="CX7" s="39">
        <v>85.57</v>
      </c>
      <c r="CY7" s="39">
        <v>88.7</v>
      </c>
      <c r="CZ7" s="39">
        <v>89.65</v>
      </c>
      <c r="DA7" s="39">
        <v>89.6</v>
      </c>
      <c r="DB7" s="39">
        <v>83.18</v>
      </c>
      <c r="DC7" s="39">
        <v>83.09</v>
      </c>
      <c r="DD7" s="39">
        <v>83</v>
      </c>
      <c r="DE7" s="39">
        <v>82.89</v>
      </c>
      <c r="DF7" s="39">
        <v>82.66</v>
      </c>
      <c r="DG7" s="39">
        <v>90.22</v>
      </c>
      <c r="DH7" s="39">
        <v>44.51</v>
      </c>
      <c r="DI7" s="39">
        <v>45.6</v>
      </c>
      <c r="DJ7" s="39">
        <v>58.33</v>
      </c>
      <c r="DK7" s="39">
        <v>59.74</v>
      </c>
      <c r="DL7" s="39">
        <v>60.95</v>
      </c>
      <c r="DM7" s="39">
        <v>38.07</v>
      </c>
      <c r="DN7" s="39">
        <v>39.06</v>
      </c>
      <c r="DO7" s="39">
        <v>46.66</v>
      </c>
      <c r="DP7" s="39">
        <v>47.46</v>
      </c>
      <c r="DQ7" s="39">
        <v>48.49</v>
      </c>
      <c r="DR7" s="39">
        <v>47.91</v>
      </c>
      <c r="DS7" s="39">
        <v>7.71</v>
      </c>
      <c r="DT7" s="39">
        <v>7.16</v>
      </c>
      <c r="DU7" s="39">
        <v>7.03</v>
      </c>
      <c r="DV7" s="39">
        <v>19.91</v>
      </c>
      <c r="DW7" s="39">
        <v>35.64</v>
      </c>
      <c r="DX7" s="39">
        <v>7.73</v>
      </c>
      <c r="DY7" s="39">
        <v>8.8699999999999992</v>
      </c>
      <c r="DZ7" s="39">
        <v>9.85</v>
      </c>
      <c r="EA7" s="39">
        <v>9.7100000000000009</v>
      </c>
      <c r="EB7" s="39">
        <v>12.79</v>
      </c>
      <c r="EC7" s="39">
        <v>15</v>
      </c>
      <c r="ED7" s="39">
        <v>0.55000000000000004</v>
      </c>
      <c r="EE7" s="39">
        <v>0.14000000000000001</v>
      </c>
      <c r="EF7" s="39">
        <v>0.27</v>
      </c>
      <c r="EG7" s="39">
        <v>0.01</v>
      </c>
      <c r="EH7" s="39">
        <v>0.04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2018-01-28T23:21:53Z</cp:lastPrinted>
  <dcterms:created xsi:type="dcterms:W3CDTF">2017-12-25T01:30:43Z</dcterms:created>
  <dcterms:modified xsi:type="dcterms:W3CDTF">2018-02-16T07:03:37Z</dcterms:modified>
  <cp:category/>
</cp:coreProperties>
</file>