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<sst xmlns="http://schemas.openxmlformats.org/spreadsheetml/2006/main" count="232" uniqueCount="120">
  <si>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</si>
  <si>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</si>
  <si>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</si>
  <si>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</si>
  <si>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</si>
  <si>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</si>
  <si>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</si>
  <si>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</si>
  <si>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</si>
  <si>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</si>
  <si>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</si>
  <si>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</si>
  <si>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</si>
  <si>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</si>
  <si>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</si>
  <si>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</si>
  <si>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</si>
  <si>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</si>
  <si>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</si>
  <si>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</si>
  <si>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</si>
  <si>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</si>
  <si>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</si>
  <si>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</si>
  <si>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</si>
  <si>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</si>
  <si>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</si>
  <si>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</si>
  <si>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</si>
  <si>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</si>
  <si>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</si>
  <si>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</si>
  <si>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</si>
  <si>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</si>
  <si>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</si>
  <si>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</si>
  <si>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</si>
  <si>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</si>
  <si>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</si>
  <si>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</si>
  <si>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</si>
  <si>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</si>
  <si>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</si>
  <si>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</si>
  <si>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</si>
  <si>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</si>
  <si>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</si>
  <si>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</si>
  <si>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</si>
  <si>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</si>
  <si>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</si>
  <si>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</si>
  <si>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</si>
  <si>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</si>
  <si>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</si>
  <si>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</si>
  <si>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</si>
  <si>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</si>
  <si>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</si>
  <si>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</si>
  <si>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</si>
  <si>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</si>
  <si>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</si>
  <si>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</si>
  <si>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</si>
  <si>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</si>
  <si>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</si>
  <si>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</si>
  <si>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</si>
  <si>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</si>
  <si>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</si>
  <si>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</si>
  <si>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</si>
  <si>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</si>
  <si>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</si>
  <si>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</si>
  <si>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</si>
  <si>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</si>
  <si>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</si>
  <si>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</si>
  <si>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</si>
  <si>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</si>
  <si>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</si>
  <si>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</si>
  <si>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</si>
  <si>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</si>
  <si>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</si>
  <si>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</si>
  <si>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</si>
  <si>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</si>
  <si>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</si>
  <si>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</si>
  <si>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</si>
  <si>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</si>
  <si>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</si>
  <si>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</si>
  <si>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</si>
  <si>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</si>
  <si>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</si>
  <si>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</si>
  <si>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</si>
  <si>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</si>
  <si>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</si>
  <si>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</si>
  <si>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</si>
  <si>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尾鷲市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</si>
  <si>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</si>
  <si>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</si>
  <si>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</si>
  <si>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</si>
  <si>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</si>
  <si>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</si>
  <si>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</si>
  <si>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</si>
  <si>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</si>
  <si>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</si>
  <si>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</si>
  <si>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常収支比率の増加は一時的なものと捉えており、今後人口減少などにより減少していくと考えられるが、経営に関する指標は適正な値を示しており、類似団体との比較においても良好な経営状況であると判断できる。しかし、有収率が低水準であるため、管路診断や漏水修繕、配水管布設替などによる対策を引き続き行っていきたい。</t>
    <rPh sb="1" eb="3">
      <t>ケイジョウ</t>
    </rPh>
    <rPh sb="3" eb="5">
      <t>シュウシ</t>
    </rPh>
    <rPh sb="5" eb="7">
      <t>ヒリツ</t>
    </rPh>
    <rPh sb="8" eb="10">
      <t>ゾウカ</t>
    </rPh>
    <rPh sb="11" eb="14">
      <t>イチジテキ</t>
    </rPh>
    <rPh sb="18" eb="19">
      <t>トラ</t>
    </rPh>
    <rPh sb="24" eb="26">
      <t>コンゴ</t>
    </rPh>
    <rPh sb="26" eb="28">
      <t>ジンコウ</t>
    </rPh>
    <rPh sb="28" eb="30">
      <t>ゲンショウ</t>
    </rPh>
    <rPh sb="35" eb="37">
      <t>ゲンショウ</t>
    </rPh>
    <rPh sb="42" eb="43">
      <t>カンガ</t>
    </rPh>
    <rPh sb="49" eb="51">
      <t>ケイエイ</t>
    </rPh>
    <rPh sb="52" eb="53">
      <t>カン</t>
    </rPh>
    <rPh sb="55" eb="57">
      <t>シヒョウ</t>
    </rPh>
    <rPh sb="58" eb="60">
      <t>テキセイ</t>
    </rPh>
    <rPh sb="61" eb="62">
      <t>アタイ</t>
    </rPh>
    <rPh sb="63" eb="64">
      <t>シメ</t>
    </rPh>
    <rPh sb="69" eb="71">
      <t>ルイジ</t>
    </rPh>
    <rPh sb="71" eb="73">
      <t>ダンタイ</t>
    </rPh>
    <rPh sb="75" eb="77">
      <t>ヒカク</t>
    </rPh>
    <rPh sb="82" eb="84">
      <t>リョウコウ</t>
    </rPh>
    <rPh sb="85" eb="87">
      <t>ケイエイ</t>
    </rPh>
    <rPh sb="87" eb="89">
      <t>ジョウキョウ</t>
    </rPh>
    <rPh sb="93" eb="95">
      <t>ハンダン</t>
    </rPh>
    <rPh sb="103" eb="105">
      <t>ユウシュウ</t>
    </rPh>
    <rPh sb="105" eb="106">
      <t>リツ</t>
    </rPh>
    <rPh sb="107" eb="110">
      <t>テイスイジュン</t>
    </rPh>
    <rPh sb="116" eb="118">
      <t>カンロ</t>
    </rPh>
    <rPh sb="118" eb="120">
      <t>シンダン</t>
    </rPh>
    <rPh sb="121" eb="123">
      <t>ロウスイ</t>
    </rPh>
    <rPh sb="123" eb="125">
      <t>シュウゼン</t>
    </rPh>
    <rPh sb="126" eb="129">
      <t>ハイスイカン</t>
    </rPh>
    <rPh sb="129" eb="131">
      <t>フセツ</t>
    </rPh>
    <rPh sb="131" eb="132">
      <t>ガエ</t>
    </rPh>
    <rPh sb="137" eb="139">
      <t>タイサク</t>
    </rPh>
    <rPh sb="140" eb="141">
      <t>ヒ</t>
    </rPh>
    <rPh sb="142" eb="143">
      <t>ツヅ</t>
    </rPh>
    <rPh sb="144" eb="145">
      <t>オコナ</t>
    </rPh>
    <phoneticPr fontId="4"/>
  </si>
  <si>
    <t>　一時的な給水収益の増加による経常収支比率の増加は見られたものの、今後は、人口減少などにより低下していくと考えられる。しかし、現状としては、類似団体平均値と比較しても、おおむね良好な経営状況であると判断できる。また、経年管や老朽施設、管の更新投資などに充てるための財源を確保するため、財政計画などを作成し、中長期的な視野のでの経営状況を適正に判断し、料金改定を見据え、より一層の経費削減や漏水修繕などによる有収率の向上などの対策を図り、引き続き安定した経営をしていく必要がある。</t>
    <rPh sb="1" eb="4">
      <t>イチジテキ</t>
    </rPh>
    <rPh sb="5" eb="7">
      <t>キュウスイ</t>
    </rPh>
    <rPh sb="7" eb="9">
      <t>シュウエキ</t>
    </rPh>
    <rPh sb="10" eb="12">
      <t>ゾウカ</t>
    </rPh>
    <rPh sb="15" eb="17">
      <t>ケイジョウ</t>
    </rPh>
    <rPh sb="17" eb="19">
      <t>シュウシ</t>
    </rPh>
    <rPh sb="19" eb="21">
      <t>ヒリツ</t>
    </rPh>
    <rPh sb="22" eb="24">
      <t>ゾウカ</t>
    </rPh>
    <rPh sb="25" eb="26">
      <t>ミ</t>
    </rPh>
    <rPh sb="33" eb="35">
      <t>コンゴ</t>
    </rPh>
    <rPh sb="53" eb="54">
      <t>カンガ</t>
    </rPh>
    <phoneticPr fontId="4"/>
  </si>
  <si>
    <t>　管路経年化率が低いが、管路更新率も低く、今後、更新時期を迎える経年管が一斉発生し、更新投資費用の増加が懸念されるため、財政計画を作成し、計画的な更新を行っていきたい。</t>
    <rPh sb="32" eb="34">
      <t>ケイネン</t>
    </rPh>
    <rPh sb="34" eb="35">
      <t>カン</t>
    </rPh>
    <rPh sb="36" eb="38">
      <t>イッセイ</t>
    </rPh>
    <rPh sb="38" eb="40">
      <t>ハッセイ</t>
    </rPh>
    <rPh sb="52" eb="54">
      <t>ケネン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</si>
</sst>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0.59</c:v>
                </c:pt>
                <c:pt idx="1">
                  <c:v>0.56999999999999995</c:v>
                </c:pt>
                <c:pt idx="2">
                  <c:v>0.32</c:v>
                </c:pt>
                <c:pt idx="3">
                  <c:v>0.34</c:v>
                </c:pt>
                <c:pt idx="4">
                  <c:v>0.36</c:v>
                </c:pt>
              </c:numCache>
            </c:numRef>
          </c:val>
        </c:ser>
        <c:dLbls>
          <c:showLegendKey val="0"/>
          <c:showVal val="0"/>
          <c:showCatName val="0"/>
          <c:showSerName val="0"/>
          <c:showPercent val="0"/>
          <c:showBubbleSize val="0"/>
        </c:dLbls>
        <c:gapWidth val="150"/>
        <c:axId val="59913728"/>
        <c:axId val="599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59913728"/>
        <c:axId val="59915648"/>
      </c:lineChart>
      <c:dateAx>
        <c:axId val="59913728"/>
        <c:scaling>
          <c:orientation val="minMax"/>
        </c:scaling>
        <c:delete val="1"/>
        <c:axPos val="b"/>
        <c:numFmt formatCode="ge" sourceLinked="1"/>
        <c:majorTickMark val="none"/>
        <c:minorTickMark val="none"/>
        <c:tickLblPos val="none"/>
        <c:crossAx val="59915648"/>
        <c:crosses val="autoZero"/>
        <c:auto val="1"/>
        <c:lblOffset val="100"/>
        <c:baseTimeUnit val="years"/>
      </c:dateAx>
      <c:valAx>
        <c:axId val="599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52.15</c:v>
                </c:pt>
                <c:pt idx="1">
                  <c:v>65.73</c:v>
                </c:pt>
                <c:pt idx="2">
                  <c:v>64.819999999999993</c:v>
                </c:pt>
                <c:pt idx="3">
                  <c:v>60.78</c:v>
                </c:pt>
                <c:pt idx="4">
                  <c:v>62.44</c:v>
                </c:pt>
              </c:numCache>
            </c:numRef>
          </c:val>
        </c:ser>
        <c:dLbls>
          <c:showLegendKey val="0"/>
          <c:showVal val="0"/>
          <c:showCatName val="0"/>
          <c:showSerName val="0"/>
          <c:showPercent val="0"/>
          <c:showBubbleSize val="0"/>
        </c:dLbls>
        <c:gapWidth val="150"/>
        <c:axId val="62117760"/>
        <c:axId val="621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62117760"/>
        <c:axId val="62136320"/>
      </c:lineChart>
      <c:dateAx>
        <c:axId val="62117760"/>
        <c:scaling>
          <c:orientation val="minMax"/>
        </c:scaling>
        <c:delete val="1"/>
        <c:axPos val="b"/>
        <c:numFmt formatCode="ge" sourceLinked="1"/>
        <c:majorTickMark val="none"/>
        <c:minorTickMark val="none"/>
        <c:tickLblPos val="none"/>
        <c:crossAx val="62136320"/>
        <c:crosses val="autoZero"/>
        <c:auto val="1"/>
        <c:lblOffset val="100"/>
        <c:baseTimeUnit val="years"/>
      </c:dateAx>
      <c:valAx>
        <c:axId val="621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71.56</c:v>
                </c:pt>
                <c:pt idx="1">
                  <c:v>72.5</c:v>
                </c:pt>
                <c:pt idx="2">
                  <c:v>70.739999999999995</c:v>
                </c:pt>
                <c:pt idx="3">
                  <c:v>71.099999999999994</c:v>
                </c:pt>
                <c:pt idx="4">
                  <c:v>70.34</c:v>
                </c:pt>
              </c:numCache>
            </c:numRef>
          </c:val>
        </c:ser>
        <c:dLbls>
          <c:showLegendKey val="0"/>
          <c:showVal val="0"/>
          <c:showCatName val="0"/>
          <c:showSerName val="0"/>
          <c:showPercent val="0"/>
          <c:showBubbleSize val="0"/>
        </c:dLbls>
        <c:gapWidth val="150"/>
        <c:axId val="62182912"/>
        <c:axId val="621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62182912"/>
        <c:axId val="62184832"/>
      </c:lineChart>
      <c:dateAx>
        <c:axId val="62182912"/>
        <c:scaling>
          <c:orientation val="minMax"/>
        </c:scaling>
        <c:delete val="1"/>
        <c:axPos val="b"/>
        <c:numFmt formatCode="ge" sourceLinked="1"/>
        <c:majorTickMark val="none"/>
        <c:minorTickMark val="none"/>
        <c:tickLblPos val="none"/>
        <c:crossAx val="62184832"/>
        <c:crosses val="autoZero"/>
        <c:auto val="1"/>
        <c:lblOffset val="100"/>
        <c:baseTimeUnit val="years"/>
      </c:dateAx>
      <c:valAx>
        <c:axId val="621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115.68</c:v>
                </c:pt>
                <c:pt idx="1">
                  <c:v>115.3</c:v>
                </c:pt>
                <c:pt idx="2">
                  <c:v>111.88</c:v>
                </c:pt>
                <c:pt idx="3">
                  <c:v>109.35</c:v>
                </c:pt>
                <c:pt idx="4">
                  <c:v>117.98</c:v>
                </c:pt>
              </c:numCache>
            </c:numRef>
          </c:val>
        </c:ser>
        <c:dLbls>
          <c:showLegendKey val="0"/>
          <c:showVal val="0"/>
          <c:showCatName val="0"/>
          <c:showSerName val="0"/>
          <c:showPercent val="0"/>
          <c:showBubbleSize val="0"/>
        </c:dLbls>
        <c:gapWidth val="150"/>
        <c:axId val="59946112"/>
        <c:axId val="599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59946112"/>
        <c:axId val="59948032"/>
      </c:lineChart>
      <c:dateAx>
        <c:axId val="59946112"/>
        <c:scaling>
          <c:orientation val="minMax"/>
        </c:scaling>
        <c:delete val="1"/>
        <c:axPos val="b"/>
        <c:numFmt formatCode="ge" sourceLinked="1"/>
        <c:majorTickMark val="none"/>
        <c:minorTickMark val="none"/>
        <c:tickLblPos val="none"/>
        <c:crossAx val="59948032"/>
        <c:crosses val="autoZero"/>
        <c:auto val="1"/>
        <c:lblOffset val="100"/>
        <c:baseTimeUnit val="years"/>
      </c:dateAx>
      <c:valAx>
        <c:axId val="59948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9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41.06</c:v>
                </c:pt>
                <c:pt idx="1">
                  <c:v>39.380000000000003</c:v>
                </c:pt>
                <c:pt idx="2">
                  <c:v>44.82</c:v>
                </c:pt>
                <c:pt idx="3">
                  <c:v>46.77</c:v>
                </c:pt>
                <c:pt idx="4">
                  <c:v>48.62</c:v>
                </c:pt>
              </c:numCache>
            </c:numRef>
          </c:val>
        </c:ser>
        <c:dLbls>
          <c:showLegendKey val="0"/>
          <c:showVal val="0"/>
          <c:showCatName val="0"/>
          <c:showSerName val="0"/>
          <c:showPercent val="0"/>
          <c:showBubbleSize val="0"/>
        </c:dLbls>
        <c:gapWidth val="150"/>
        <c:axId val="108327680"/>
        <c:axId val="10832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08327680"/>
        <c:axId val="108329600"/>
      </c:lineChart>
      <c:dateAx>
        <c:axId val="108327680"/>
        <c:scaling>
          <c:orientation val="minMax"/>
        </c:scaling>
        <c:delete val="1"/>
        <c:axPos val="b"/>
        <c:numFmt formatCode="ge" sourceLinked="1"/>
        <c:majorTickMark val="none"/>
        <c:minorTickMark val="none"/>
        <c:tickLblPos val="none"/>
        <c:crossAx val="108329600"/>
        <c:crosses val="autoZero"/>
        <c:auto val="1"/>
        <c:lblOffset val="100"/>
        <c:baseTimeUnit val="years"/>
      </c:dateAx>
      <c:valAx>
        <c:axId val="1083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776256"/>
        <c:axId val="6177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61776256"/>
        <c:axId val="61778176"/>
      </c:lineChart>
      <c:dateAx>
        <c:axId val="61776256"/>
        <c:scaling>
          <c:orientation val="minMax"/>
        </c:scaling>
        <c:delete val="1"/>
        <c:axPos val="b"/>
        <c:numFmt formatCode="ge" sourceLinked="1"/>
        <c:majorTickMark val="none"/>
        <c:minorTickMark val="none"/>
        <c:tickLblPos val="none"/>
        <c:crossAx val="61778176"/>
        <c:crosses val="autoZero"/>
        <c:auto val="1"/>
        <c:lblOffset val="100"/>
        <c:baseTimeUnit val="years"/>
      </c:dateAx>
      <c:valAx>
        <c:axId val="6177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890944"/>
        <c:axId val="6189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61890944"/>
        <c:axId val="61892864"/>
      </c:lineChart>
      <c:dateAx>
        <c:axId val="61890944"/>
        <c:scaling>
          <c:orientation val="minMax"/>
        </c:scaling>
        <c:delete val="1"/>
        <c:axPos val="b"/>
        <c:numFmt formatCode="ge" sourceLinked="1"/>
        <c:majorTickMark val="none"/>
        <c:minorTickMark val="none"/>
        <c:tickLblPos val="none"/>
        <c:crossAx val="61892864"/>
        <c:crosses val="autoZero"/>
        <c:auto val="1"/>
        <c:lblOffset val="100"/>
        <c:baseTimeUnit val="years"/>
      </c:dateAx>
      <c:valAx>
        <c:axId val="6189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8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3495.81</c:v>
                </c:pt>
                <c:pt idx="1">
                  <c:v>184.12</c:v>
                </c:pt>
                <c:pt idx="2">
                  <c:v>277.43</c:v>
                </c:pt>
                <c:pt idx="3">
                  <c:v>324.88</c:v>
                </c:pt>
                <c:pt idx="4">
                  <c:v>331.35</c:v>
                </c:pt>
              </c:numCache>
            </c:numRef>
          </c:val>
        </c:ser>
        <c:dLbls>
          <c:showLegendKey val="0"/>
          <c:showVal val="0"/>
          <c:showCatName val="0"/>
          <c:showSerName val="0"/>
          <c:showPercent val="0"/>
          <c:showBubbleSize val="0"/>
        </c:dLbls>
        <c:gapWidth val="150"/>
        <c:axId val="61928960"/>
        <c:axId val="6193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61928960"/>
        <c:axId val="61930880"/>
      </c:lineChart>
      <c:dateAx>
        <c:axId val="61928960"/>
        <c:scaling>
          <c:orientation val="minMax"/>
        </c:scaling>
        <c:delete val="1"/>
        <c:axPos val="b"/>
        <c:numFmt formatCode="ge" sourceLinked="1"/>
        <c:majorTickMark val="none"/>
        <c:minorTickMark val="none"/>
        <c:tickLblPos val="none"/>
        <c:crossAx val="61930880"/>
        <c:crosses val="autoZero"/>
        <c:auto val="1"/>
        <c:lblOffset val="100"/>
        <c:baseTimeUnit val="years"/>
      </c:dateAx>
      <c:valAx>
        <c:axId val="61930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9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589.37</c:v>
                </c:pt>
                <c:pt idx="1">
                  <c:v>677.63</c:v>
                </c:pt>
                <c:pt idx="2">
                  <c:v>672.76</c:v>
                </c:pt>
                <c:pt idx="3">
                  <c:v>675.78</c:v>
                </c:pt>
                <c:pt idx="4">
                  <c:v>627.78</c:v>
                </c:pt>
              </c:numCache>
            </c:numRef>
          </c:val>
        </c:ser>
        <c:dLbls>
          <c:showLegendKey val="0"/>
          <c:showVal val="0"/>
          <c:showCatName val="0"/>
          <c:showSerName val="0"/>
          <c:showPercent val="0"/>
          <c:showBubbleSize val="0"/>
        </c:dLbls>
        <c:gapWidth val="150"/>
        <c:axId val="61965440"/>
        <c:axId val="619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61965440"/>
        <c:axId val="61967360"/>
      </c:lineChart>
      <c:dateAx>
        <c:axId val="61965440"/>
        <c:scaling>
          <c:orientation val="minMax"/>
        </c:scaling>
        <c:delete val="1"/>
        <c:axPos val="b"/>
        <c:numFmt formatCode="ge" sourceLinked="1"/>
        <c:majorTickMark val="none"/>
        <c:minorTickMark val="none"/>
        <c:tickLblPos val="none"/>
        <c:crossAx val="61967360"/>
        <c:crosses val="autoZero"/>
        <c:auto val="1"/>
        <c:lblOffset val="100"/>
        <c:baseTimeUnit val="years"/>
      </c:dateAx>
      <c:valAx>
        <c:axId val="61967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9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112.85</c:v>
                </c:pt>
                <c:pt idx="1">
                  <c:v>112.41</c:v>
                </c:pt>
                <c:pt idx="2">
                  <c:v>107.07</c:v>
                </c:pt>
                <c:pt idx="3">
                  <c:v>104.32</c:v>
                </c:pt>
                <c:pt idx="4">
                  <c:v>113.37</c:v>
                </c:pt>
              </c:numCache>
            </c:numRef>
          </c:val>
        </c:ser>
        <c:dLbls>
          <c:showLegendKey val="0"/>
          <c:showVal val="0"/>
          <c:showCatName val="0"/>
          <c:showSerName val="0"/>
          <c:showPercent val="0"/>
          <c:showBubbleSize val="0"/>
        </c:dLbls>
        <c:gapWidth val="150"/>
        <c:axId val="61993728"/>
        <c:axId val="619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61993728"/>
        <c:axId val="61995648"/>
      </c:lineChart>
      <c:dateAx>
        <c:axId val="61993728"/>
        <c:scaling>
          <c:orientation val="minMax"/>
        </c:scaling>
        <c:delete val="1"/>
        <c:axPos val="b"/>
        <c:numFmt formatCode="ge" sourceLinked="1"/>
        <c:majorTickMark val="none"/>
        <c:minorTickMark val="none"/>
        <c:tickLblPos val="none"/>
        <c:crossAx val="61995648"/>
        <c:crosses val="autoZero"/>
        <c:auto val="1"/>
        <c:lblOffset val="100"/>
        <c:baseTimeUnit val="years"/>
      </c:dateAx>
      <c:valAx>
        <c:axId val="619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163.41</c:v>
                </c:pt>
                <c:pt idx="1">
                  <c:v>163.74</c:v>
                </c:pt>
                <c:pt idx="2">
                  <c:v>172.01</c:v>
                </c:pt>
                <c:pt idx="3">
                  <c:v>176.1</c:v>
                </c:pt>
                <c:pt idx="4">
                  <c:v>162.75</c:v>
                </c:pt>
              </c:numCache>
            </c:numRef>
          </c:val>
        </c:ser>
        <c:dLbls>
          <c:showLegendKey val="0"/>
          <c:showVal val="0"/>
          <c:showCatName val="0"/>
          <c:showSerName val="0"/>
          <c:showPercent val="0"/>
          <c:showBubbleSize val="0"/>
        </c:dLbls>
        <c:gapWidth val="150"/>
        <c:axId val="62099456"/>
        <c:axId val="621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62099456"/>
        <c:axId val="62101376"/>
      </c:lineChart>
      <c:dateAx>
        <c:axId val="62099456"/>
        <c:scaling>
          <c:orientation val="minMax"/>
        </c:scaling>
        <c:delete val="1"/>
        <c:axPos val="b"/>
        <c:numFmt formatCode="ge" sourceLinked="1"/>
        <c:majorTickMark val="none"/>
        <c:minorTickMark val="none"/>
        <c:tickLblPos val="none"/>
        <c:crossAx val="62101376"/>
        <c:crosses val="autoZero"/>
        <c:auto val="1"/>
        <c:lblOffset val="100"/>
        <c:baseTimeUnit val="years"/>
      </c:dateAx>
      <c:valAx>
        <c:axId val="621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8"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三重県　尾鷲市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18763</v>
      </c>
      <c r="AM8" s="71"/>
      <c r="AN8" s="71"/>
      <c r="AO8" s="71"/>
      <c r="AP8" s="71"/>
      <c r="AQ8" s="71"/>
      <c r="AR8" s="71"/>
      <c r="AS8" s="71"/>
      <c r="AT8" s="67">
        <f>データ!$S$6</f>
        <v>192.71</v>
      </c>
      <c r="AU8" s="68"/>
      <c r="AV8" s="68"/>
      <c r="AW8" s="68"/>
      <c r="AX8" s="68"/>
      <c r="AY8" s="68"/>
      <c r="AZ8" s="68"/>
      <c r="BA8" s="68"/>
      <c r="BB8" s="70">
        <f>データ!$T$6</f>
        <v>97.36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46.24</v>
      </c>
      <c r="J10" s="68"/>
      <c r="K10" s="68"/>
      <c r="L10" s="68"/>
      <c r="M10" s="68"/>
      <c r="N10" s="68"/>
      <c r="O10" s="69"/>
      <c r="P10" s="70">
        <f>データ!$P$6</f>
        <v>99.89</v>
      </c>
      <c r="Q10" s="70"/>
      <c r="R10" s="70"/>
      <c r="S10" s="70"/>
      <c r="T10" s="70"/>
      <c r="U10" s="70"/>
      <c r="V10" s="70"/>
      <c r="W10" s="71">
        <f>データ!$Q$6</f>
        <v>3024</v>
      </c>
      <c r="X10" s="71"/>
      <c r="Y10" s="71"/>
      <c r="Z10" s="71"/>
      <c r="AA10" s="71"/>
      <c r="AB10" s="71"/>
      <c r="AC10" s="71"/>
      <c r="AD10" s="2"/>
      <c r="AE10" s="2"/>
      <c r="AF10" s="2"/>
      <c r="AG10" s="2"/>
      <c r="AH10" s="5"/>
      <c r="AI10" s="5"/>
      <c r="AJ10" s="5"/>
      <c r="AK10" s="5"/>
      <c r="AL10" s="71">
        <f>データ!$U$6</f>
        <v>18527</v>
      </c>
      <c r="AM10" s="71"/>
      <c r="AN10" s="71"/>
      <c r="AO10" s="71"/>
      <c r="AP10" s="71"/>
      <c r="AQ10" s="71"/>
      <c r="AR10" s="71"/>
      <c r="AS10" s="71"/>
      <c r="AT10" s="67">
        <f>データ!$V$6</f>
        <v>7</v>
      </c>
      <c r="AU10" s="68"/>
      <c r="AV10" s="68"/>
      <c r="AW10" s="68"/>
      <c r="AX10" s="68"/>
      <c r="AY10" s="68"/>
      <c r="AZ10" s="68"/>
      <c r="BA10" s="68"/>
      <c r="BB10" s="70">
        <f>データ!$W$6</f>
        <v>2646.71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242098</v>
      </c>
      <c r="D6" s="34">
        <f t="shared" si="3"/>
        <v>46</v>
      </c>
      <c r="E6" s="34">
        <f t="shared" si="3"/>
        <v>1</v>
      </c>
      <c r="F6" s="34">
        <f t="shared" si="3"/>
        <v>0</v>
      </c>
      <c r="G6" s="34">
        <f t="shared" si="3"/>
        <v>1</v>
      </c>
      <c r="H6" s="34" t="str">
        <f t="shared" si="3"/>
        <v>三重県　尾鷲市</v>
      </c>
      <c r="I6" s="34" t="str">
        <f t="shared" si="3"/>
        <v>法適用</v>
      </c>
      <c r="J6" s="34" t="str">
        <f t="shared" si="3"/>
        <v>水道事業</v>
      </c>
      <c r="K6" s="34" t="str">
        <f t="shared" si="3"/>
        <v>末端給水事業</v>
      </c>
      <c r="L6" s="34" t="str">
        <f t="shared" si="3"/>
        <v>A6</v>
      </c>
      <c r="M6" s="34">
        <f t="shared" si="3"/>
        <v>0</v>
      </c>
      <c r="N6" s="35" t="str">
        <f t="shared" si="3"/>
        <v>-</v>
      </c>
      <c r="O6" s="35">
        <f t="shared" si="3"/>
        <v>46.24</v>
      </c>
      <c r="P6" s="35">
        <f t="shared" si="3"/>
        <v>99.89</v>
      </c>
      <c r="Q6" s="35">
        <f t="shared" si="3"/>
        <v>3024</v>
      </c>
      <c r="R6" s="35">
        <f t="shared" si="3"/>
        <v>18763</v>
      </c>
      <c r="S6" s="35">
        <f t="shared" si="3"/>
        <v>192.71</v>
      </c>
      <c r="T6" s="35">
        <f t="shared" si="3"/>
        <v>97.36</v>
      </c>
      <c r="U6" s="35">
        <f t="shared" si="3"/>
        <v>18527</v>
      </c>
      <c r="V6" s="35">
        <f t="shared" si="3"/>
        <v>7</v>
      </c>
      <c r="W6" s="35">
        <f t="shared" si="3"/>
        <v>2646.71</v>
      </c>
      <c r="X6" s="36">
        <f>IF(X7="",NA(),X7)</f>
        <v>115.68</v>
      </c>
      <c r="Y6" s="36">
        <f t="shared" ref="Y6:AG6" si="4">IF(Y7="",NA(),Y7)</f>
        <v>115.3</v>
      </c>
      <c r="Z6" s="36">
        <f t="shared" si="4"/>
        <v>111.88</v>
      </c>
      <c r="AA6" s="36">
        <f t="shared" si="4"/>
        <v>109.35</v>
      </c>
      <c r="AB6" s="36">
        <f t="shared" si="4"/>
        <v>117.98</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3495.81</v>
      </c>
      <c r="AU6" s="36">
        <f t="shared" ref="AU6:BC6" si="6">IF(AU7="",NA(),AU7)</f>
        <v>184.12</v>
      </c>
      <c r="AV6" s="36">
        <f t="shared" si="6"/>
        <v>277.43</v>
      </c>
      <c r="AW6" s="36">
        <f t="shared" si="6"/>
        <v>324.88</v>
      </c>
      <c r="AX6" s="36">
        <f t="shared" si="6"/>
        <v>331.35</v>
      </c>
      <c r="AY6" s="36">
        <f t="shared" si="6"/>
        <v>915.5</v>
      </c>
      <c r="AZ6" s="36">
        <f t="shared" si="6"/>
        <v>963.24</v>
      </c>
      <c r="BA6" s="36">
        <f t="shared" si="6"/>
        <v>381.53</v>
      </c>
      <c r="BB6" s="36">
        <f t="shared" si="6"/>
        <v>391.54</v>
      </c>
      <c r="BC6" s="36">
        <f t="shared" si="6"/>
        <v>384.34</v>
      </c>
      <c r="BD6" s="35" t="str">
        <f>IF(BD7="","",IF(BD7="-","【-】","【"&amp;SUBSTITUTE(TEXT(BD7,"#,##0.00"),"-","△")&amp;"】"))</f>
        <v>【262.87】</v>
      </c>
      <c r="BE6" s="36">
        <f>IF(BE7="",NA(),BE7)</f>
        <v>589.37</v>
      </c>
      <c r="BF6" s="36">
        <f t="shared" ref="BF6:BN6" si="7">IF(BF7="",NA(),BF7)</f>
        <v>677.63</v>
      </c>
      <c r="BG6" s="36">
        <f t="shared" si="7"/>
        <v>672.76</v>
      </c>
      <c r="BH6" s="36">
        <f t="shared" si="7"/>
        <v>675.78</v>
      </c>
      <c r="BI6" s="36">
        <f t="shared" si="7"/>
        <v>627.78</v>
      </c>
      <c r="BJ6" s="36">
        <f t="shared" si="7"/>
        <v>404.78</v>
      </c>
      <c r="BK6" s="36">
        <f t="shared" si="7"/>
        <v>400.38</v>
      </c>
      <c r="BL6" s="36">
        <f t="shared" si="7"/>
        <v>393.27</v>
      </c>
      <c r="BM6" s="36">
        <f t="shared" si="7"/>
        <v>386.97</v>
      </c>
      <c r="BN6" s="36">
        <f t="shared" si="7"/>
        <v>380.58</v>
      </c>
      <c r="BO6" s="35" t="str">
        <f>IF(BO7="","",IF(BO7="-","【-】","【"&amp;SUBSTITUTE(TEXT(BO7,"#,##0.00"),"-","△")&amp;"】"))</f>
        <v>【270.87】</v>
      </c>
      <c r="BP6" s="36">
        <f>IF(BP7="",NA(),BP7)</f>
        <v>112.85</v>
      </c>
      <c r="BQ6" s="36">
        <f t="shared" ref="BQ6:BY6" si="8">IF(BQ7="",NA(),BQ7)</f>
        <v>112.41</v>
      </c>
      <c r="BR6" s="36">
        <f t="shared" si="8"/>
        <v>107.07</v>
      </c>
      <c r="BS6" s="36">
        <f t="shared" si="8"/>
        <v>104.32</v>
      </c>
      <c r="BT6" s="36">
        <f t="shared" si="8"/>
        <v>113.37</v>
      </c>
      <c r="BU6" s="36">
        <f t="shared" si="8"/>
        <v>98.07</v>
      </c>
      <c r="BV6" s="36">
        <f t="shared" si="8"/>
        <v>96.56</v>
      </c>
      <c r="BW6" s="36">
        <f t="shared" si="8"/>
        <v>100.47</v>
      </c>
      <c r="BX6" s="36">
        <f t="shared" si="8"/>
        <v>101.72</v>
      </c>
      <c r="BY6" s="36">
        <f t="shared" si="8"/>
        <v>102.38</v>
      </c>
      <c r="BZ6" s="35" t="str">
        <f>IF(BZ7="","",IF(BZ7="-","【-】","【"&amp;SUBSTITUTE(TEXT(BZ7,"#,##0.00"),"-","△")&amp;"】"))</f>
        <v>【105.59】</v>
      </c>
      <c r="CA6" s="36">
        <f>IF(CA7="",NA(),CA7)</f>
        <v>163.41</v>
      </c>
      <c r="CB6" s="36">
        <f t="shared" ref="CB6:CJ6" si="9">IF(CB7="",NA(),CB7)</f>
        <v>163.74</v>
      </c>
      <c r="CC6" s="36">
        <f t="shared" si="9"/>
        <v>172.01</v>
      </c>
      <c r="CD6" s="36">
        <f t="shared" si="9"/>
        <v>176.1</v>
      </c>
      <c r="CE6" s="36">
        <f t="shared" si="9"/>
        <v>162.75</v>
      </c>
      <c r="CF6" s="36">
        <f t="shared" si="9"/>
        <v>172.26</v>
      </c>
      <c r="CG6" s="36">
        <f t="shared" si="9"/>
        <v>177.14</v>
      </c>
      <c r="CH6" s="36">
        <f t="shared" si="9"/>
        <v>169.82</v>
      </c>
      <c r="CI6" s="36">
        <f t="shared" si="9"/>
        <v>168.2</v>
      </c>
      <c r="CJ6" s="36">
        <f t="shared" si="9"/>
        <v>168.67</v>
      </c>
      <c r="CK6" s="35" t="str">
        <f>IF(CK7="","",IF(CK7="-","【-】","【"&amp;SUBSTITUTE(TEXT(CK7,"#,##0.00"),"-","△")&amp;"】"))</f>
        <v>【163.27】</v>
      </c>
      <c r="CL6" s="36">
        <f>IF(CL7="",NA(),CL7)</f>
        <v>52.15</v>
      </c>
      <c r="CM6" s="36">
        <f t="shared" ref="CM6:CU6" si="10">IF(CM7="",NA(),CM7)</f>
        <v>65.73</v>
      </c>
      <c r="CN6" s="36">
        <f t="shared" si="10"/>
        <v>64.819999999999993</v>
      </c>
      <c r="CO6" s="36">
        <f t="shared" si="10"/>
        <v>60.78</v>
      </c>
      <c r="CP6" s="36">
        <f t="shared" si="10"/>
        <v>62.44</v>
      </c>
      <c r="CQ6" s="36">
        <f t="shared" si="10"/>
        <v>55.68</v>
      </c>
      <c r="CR6" s="36">
        <f t="shared" si="10"/>
        <v>55.64</v>
      </c>
      <c r="CS6" s="36">
        <f t="shared" si="10"/>
        <v>55.13</v>
      </c>
      <c r="CT6" s="36">
        <f t="shared" si="10"/>
        <v>54.77</v>
      </c>
      <c r="CU6" s="36">
        <f t="shared" si="10"/>
        <v>54.92</v>
      </c>
      <c r="CV6" s="35" t="str">
        <f>IF(CV7="","",IF(CV7="-","【-】","【"&amp;SUBSTITUTE(TEXT(CV7,"#,##0.00"),"-","△")&amp;"】"))</f>
        <v>【59.94】</v>
      </c>
      <c r="CW6" s="36">
        <f>IF(CW7="",NA(),CW7)</f>
        <v>71.56</v>
      </c>
      <c r="CX6" s="36">
        <f t="shared" ref="CX6:DF6" si="11">IF(CX7="",NA(),CX7)</f>
        <v>72.5</v>
      </c>
      <c r="CY6" s="36">
        <f t="shared" si="11"/>
        <v>70.739999999999995</v>
      </c>
      <c r="CZ6" s="36">
        <f t="shared" si="11"/>
        <v>71.099999999999994</v>
      </c>
      <c r="DA6" s="36">
        <f t="shared" si="11"/>
        <v>70.34</v>
      </c>
      <c r="DB6" s="36">
        <f t="shared" si="11"/>
        <v>83.18</v>
      </c>
      <c r="DC6" s="36">
        <f t="shared" si="11"/>
        <v>83.09</v>
      </c>
      <c r="DD6" s="36">
        <f t="shared" si="11"/>
        <v>83</v>
      </c>
      <c r="DE6" s="36">
        <f t="shared" si="11"/>
        <v>82.89</v>
      </c>
      <c r="DF6" s="36">
        <f t="shared" si="11"/>
        <v>82.66</v>
      </c>
      <c r="DG6" s="35" t="str">
        <f>IF(DG7="","",IF(DG7="-","【-】","【"&amp;SUBSTITUTE(TEXT(DG7,"#,##0.00"),"-","△")&amp;"】"))</f>
        <v>【90.22】</v>
      </c>
      <c r="DH6" s="36">
        <f>IF(DH7="",NA(),DH7)</f>
        <v>41.06</v>
      </c>
      <c r="DI6" s="36">
        <f t="shared" ref="DI6:DQ6" si="12">IF(DI7="",NA(),DI7)</f>
        <v>39.380000000000003</v>
      </c>
      <c r="DJ6" s="36">
        <f t="shared" si="12"/>
        <v>44.82</v>
      </c>
      <c r="DK6" s="36">
        <f t="shared" si="12"/>
        <v>46.77</v>
      </c>
      <c r="DL6" s="36">
        <f t="shared" si="12"/>
        <v>48.62</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5">
        <f t="shared" si="13"/>
        <v>0</v>
      </c>
      <c r="DW6" s="35">
        <f t="shared" si="13"/>
        <v>0</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0.59</v>
      </c>
      <c r="EE6" s="36">
        <f t="shared" ref="EE6:EM6" si="14">IF(EE7="",NA(),EE7)</f>
        <v>0.56999999999999995</v>
      </c>
      <c r="EF6" s="36">
        <f t="shared" si="14"/>
        <v>0.32</v>
      </c>
      <c r="EG6" s="36">
        <f t="shared" si="14"/>
        <v>0.34</v>
      </c>
      <c r="EH6" s="36">
        <f t="shared" si="14"/>
        <v>0.36</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242098</v>
      </c>
      <c r="D7" s="38">
        <v>46</v>
      </c>
      <c r="E7" s="38">
        <v>1</v>
      </c>
      <c r="F7" s="38">
        <v>0</v>
      </c>
      <c r="G7" s="38">
        <v>1</v>
      </c>
      <c r="H7" s="38" t="s">
        <v>105</v>
      </c>
      <c r="I7" s="38" t="s">
        <v>106</v>
      </c>
      <c r="J7" s="38" t="s">
        <v>107</v>
      </c>
      <c r="K7" s="38" t="s">
        <v>108</v>
      </c>
      <c r="L7" s="38" t="s">
        <v>109</v>
      </c>
      <c r="M7" s="38"/>
      <c r="N7" s="39" t="s">
        <v>110</v>
      </c>
      <c r="O7" s="39">
        <v>46.24</v>
      </c>
      <c r="P7" s="39">
        <v>99.89</v>
      </c>
      <c r="Q7" s="39">
        <v>3024</v>
      </c>
      <c r="R7" s="39">
        <v>18763</v>
      </c>
      <c r="S7" s="39">
        <v>192.71</v>
      </c>
      <c r="T7" s="39">
        <v>97.36</v>
      </c>
      <c r="U7" s="39">
        <v>18527</v>
      </c>
      <c r="V7" s="39">
        <v>7</v>
      </c>
      <c r="W7" s="39">
        <v>2646.71</v>
      </c>
      <c r="X7" s="39">
        <v>115.68</v>
      </c>
      <c r="Y7" s="39">
        <v>115.3</v>
      </c>
      <c r="Z7" s="39">
        <v>111.88</v>
      </c>
      <c r="AA7" s="39">
        <v>109.35</v>
      </c>
      <c r="AB7" s="39">
        <v>117.98</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3495.81</v>
      </c>
      <c r="AU7" s="39">
        <v>184.12</v>
      </c>
      <c r="AV7" s="39">
        <v>277.43</v>
      </c>
      <c r="AW7" s="39">
        <v>324.88</v>
      </c>
      <c r="AX7" s="39">
        <v>331.35</v>
      </c>
      <c r="AY7" s="39">
        <v>915.5</v>
      </c>
      <c r="AZ7" s="39">
        <v>963.24</v>
      </c>
      <c r="BA7" s="39">
        <v>381.53</v>
      </c>
      <c r="BB7" s="39">
        <v>391.54</v>
      </c>
      <c r="BC7" s="39">
        <v>384.34</v>
      </c>
      <c r="BD7" s="39">
        <v>262.87</v>
      </c>
      <c r="BE7" s="39">
        <v>589.37</v>
      </c>
      <c r="BF7" s="39">
        <v>677.63</v>
      </c>
      <c r="BG7" s="39">
        <v>672.76</v>
      </c>
      <c r="BH7" s="39">
        <v>675.78</v>
      </c>
      <c r="BI7" s="39">
        <v>627.78</v>
      </c>
      <c r="BJ7" s="39">
        <v>404.78</v>
      </c>
      <c r="BK7" s="39">
        <v>400.38</v>
      </c>
      <c r="BL7" s="39">
        <v>393.27</v>
      </c>
      <c r="BM7" s="39">
        <v>386.97</v>
      </c>
      <c r="BN7" s="39">
        <v>380.58</v>
      </c>
      <c r="BO7" s="39">
        <v>270.87</v>
      </c>
      <c r="BP7" s="39">
        <v>112.85</v>
      </c>
      <c r="BQ7" s="39">
        <v>112.41</v>
      </c>
      <c r="BR7" s="39">
        <v>107.07</v>
      </c>
      <c r="BS7" s="39">
        <v>104.32</v>
      </c>
      <c r="BT7" s="39">
        <v>113.37</v>
      </c>
      <c r="BU7" s="39">
        <v>98.07</v>
      </c>
      <c r="BV7" s="39">
        <v>96.56</v>
      </c>
      <c r="BW7" s="39">
        <v>100.47</v>
      </c>
      <c r="BX7" s="39">
        <v>101.72</v>
      </c>
      <c r="BY7" s="39">
        <v>102.38</v>
      </c>
      <c r="BZ7" s="39">
        <v>105.59</v>
      </c>
      <c r="CA7" s="39">
        <v>163.41</v>
      </c>
      <c r="CB7" s="39">
        <v>163.74</v>
      </c>
      <c r="CC7" s="39">
        <v>172.01</v>
      </c>
      <c r="CD7" s="39">
        <v>176.1</v>
      </c>
      <c r="CE7" s="39">
        <v>162.75</v>
      </c>
      <c r="CF7" s="39">
        <v>172.26</v>
      </c>
      <c r="CG7" s="39">
        <v>177.14</v>
      </c>
      <c r="CH7" s="39">
        <v>169.82</v>
      </c>
      <c r="CI7" s="39">
        <v>168.2</v>
      </c>
      <c r="CJ7" s="39">
        <v>168.67</v>
      </c>
      <c r="CK7" s="39">
        <v>163.27000000000001</v>
      </c>
      <c r="CL7" s="39">
        <v>52.15</v>
      </c>
      <c r="CM7" s="39">
        <v>65.73</v>
      </c>
      <c r="CN7" s="39">
        <v>64.819999999999993</v>
      </c>
      <c r="CO7" s="39">
        <v>60.78</v>
      </c>
      <c r="CP7" s="39">
        <v>62.44</v>
      </c>
      <c r="CQ7" s="39">
        <v>55.68</v>
      </c>
      <c r="CR7" s="39">
        <v>55.64</v>
      </c>
      <c r="CS7" s="39">
        <v>55.13</v>
      </c>
      <c r="CT7" s="39">
        <v>54.77</v>
      </c>
      <c r="CU7" s="39">
        <v>54.92</v>
      </c>
      <c r="CV7" s="39">
        <v>59.94</v>
      </c>
      <c r="CW7" s="39">
        <v>71.56</v>
      </c>
      <c r="CX7" s="39">
        <v>72.5</v>
      </c>
      <c r="CY7" s="39">
        <v>70.739999999999995</v>
      </c>
      <c r="CZ7" s="39">
        <v>71.099999999999994</v>
      </c>
      <c r="DA7" s="39">
        <v>70.34</v>
      </c>
      <c r="DB7" s="39">
        <v>83.18</v>
      </c>
      <c r="DC7" s="39">
        <v>83.09</v>
      </c>
      <c r="DD7" s="39">
        <v>83</v>
      </c>
      <c r="DE7" s="39">
        <v>82.89</v>
      </c>
      <c r="DF7" s="39">
        <v>82.66</v>
      </c>
      <c r="DG7" s="39">
        <v>90.22</v>
      </c>
      <c r="DH7" s="39">
        <v>41.06</v>
      </c>
      <c r="DI7" s="39">
        <v>39.380000000000003</v>
      </c>
      <c r="DJ7" s="39">
        <v>44.82</v>
      </c>
      <c r="DK7" s="39">
        <v>46.77</v>
      </c>
      <c r="DL7" s="39">
        <v>48.62</v>
      </c>
      <c r="DM7" s="39">
        <v>38.07</v>
      </c>
      <c r="DN7" s="39">
        <v>39.06</v>
      </c>
      <c r="DO7" s="39">
        <v>46.66</v>
      </c>
      <c r="DP7" s="39">
        <v>47.46</v>
      </c>
      <c r="DQ7" s="39">
        <v>48.49</v>
      </c>
      <c r="DR7" s="39">
        <v>47.91</v>
      </c>
      <c r="DS7" s="39">
        <v>0</v>
      </c>
      <c r="DT7" s="39">
        <v>0</v>
      </c>
      <c r="DU7" s="39">
        <v>0</v>
      </c>
      <c r="DV7" s="39">
        <v>0</v>
      </c>
      <c r="DW7" s="39">
        <v>0</v>
      </c>
      <c r="DX7" s="39">
        <v>7.73</v>
      </c>
      <c r="DY7" s="39">
        <v>8.8699999999999992</v>
      </c>
      <c r="DZ7" s="39">
        <v>9.85</v>
      </c>
      <c r="EA7" s="39">
        <v>9.7100000000000009</v>
      </c>
      <c r="EB7" s="39">
        <v>12.79</v>
      </c>
      <c r="EC7" s="39">
        <v>15</v>
      </c>
      <c r="ED7" s="39">
        <v>0.59</v>
      </c>
      <c r="EE7" s="39">
        <v>0.56999999999999995</v>
      </c>
      <c r="EF7" s="39">
        <v>0.32</v>
      </c>
      <c r="EG7" s="39">
        <v>0.34</v>
      </c>
      <c r="EH7" s="39">
        <v>0.36</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2018-01-30T04:40:43Z</cp:lastPrinted>
  <dcterms:created xsi:type="dcterms:W3CDTF">2017-12-25T01:30:41Z</dcterms:created>
  <dcterms:modified xsi:type="dcterms:W3CDTF">2018-01-30T04:46:53Z</dcterms:modified>
  <cp:category/>
</cp:coreProperties>
</file>