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H29\20180129公営企業に係る「経営比較分析表」の分析等について\02 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<sst xmlns="http://schemas.openxmlformats.org/spreadsheetml/2006/main" count="232" uniqueCount="120">
  <si>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</si>
  <si>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</si>
  <si>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</si>
  <si>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</si>
  <si>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</si>
  <si>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</si>
  <si>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</si>
  <si>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</si>
  <si>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</si>
  <si>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</si>
  <si>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</si>
  <si>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</si>
  <si>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</si>
  <si>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</si>
  <si>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</si>
  <si>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</si>
  <si>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</si>
  <si>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</si>
  <si>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</si>
  <si>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</si>
  <si>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</si>
  <si>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</si>
  <si>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</si>
  <si>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</si>
  <si>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</si>
  <si>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</si>
  <si>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</si>
  <si>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</si>
  <si>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</si>
  <si>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</si>
  <si>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</si>
  <si>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</si>
  <si>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</si>
  <si>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</si>
  <si>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</si>
  <si>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</si>
  <si>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</si>
  <si>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</si>
  <si>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</si>
  <si>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</si>
  <si>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</si>
  <si>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</si>
  <si>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</si>
  <si>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</si>
  <si>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</si>
  <si>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</si>
  <si>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</si>
  <si>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</si>
  <si>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</si>
  <si>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</si>
  <si>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</si>
  <si>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</si>
  <si>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</si>
  <si>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</si>
  <si>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</si>
  <si>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</si>
  <si>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</si>
  <si>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</si>
  <si>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</si>
  <si>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</si>
  <si>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</si>
  <si>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</si>
  <si>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</si>
  <si>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</si>
  <si>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</si>
  <si>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</si>
  <si>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</si>
  <si>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</si>
  <si>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</si>
  <si>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</si>
  <si>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</si>
  <si>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</si>
  <si>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</si>
  <si>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</si>
  <si>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</si>
  <si>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</si>
  <si>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</si>
  <si>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</si>
  <si>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</si>
  <si>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</si>
  <si>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</si>
  <si>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</si>
  <si>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</si>
  <si>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</si>
  <si>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</si>
  <si>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</si>
  <si>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</si>
  <si>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</si>
  <si>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</si>
  <si>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</si>
  <si>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</si>
  <si>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</si>
  <si>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</si>
  <si>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</si>
  <si>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</si>
  <si>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</si>
  <si>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</si>
  <si>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</si>
  <si>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</si>
  <si>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</si>
  <si>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</si>
  <si>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</si>
  <si>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</si>
  <si>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</si>
  <si>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</si>
  <si>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桑名市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</si>
  <si>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</si>
  <si>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</si>
  <si>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</si>
  <si>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</si>
  <si>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</si>
  <si>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</si>
  <si>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</si>
  <si>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</si>
  <si>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</si>
  <si>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</si>
  <si>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</si>
  <si>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安定的な水供給に向け、経営戦略における投資計画を基に、水源・送配水系統の整備や基幹管路の耐震化などの大規模な建設改良投資や、施設・管路の維持管理等を計画的かつ効率的に行っていく。
　また、そのような維持修繕・改築更新を行っていくには財源の確保が必要であり、そのためには料金水準の見直しやコストの低減などによる財務体質の改善を図り、持続可能な事業運営に繋げていく。</t>
    <rPh sb="80" eb="83">
      <t>コウリツテキ</t>
    </rPh>
    <rPh sb="100" eb="102">
      <t>イジ</t>
    </rPh>
    <rPh sb="102" eb="104">
      <t>シュウゼン</t>
    </rPh>
    <rPh sb="105" eb="107">
      <t>カイチク</t>
    </rPh>
    <rPh sb="107" eb="109">
      <t>コウシン</t>
    </rPh>
    <rPh sb="110" eb="111">
      <t>オコナ</t>
    </rPh>
    <rPh sb="117" eb="119">
      <t>ザイゲン</t>
    </rPh>
    <rPh sb="120" eb="122">
      <t>カクホ</t>
    </rPh>
    <rPh sb="123" eb="125">
      <t>ヒツヨウ</t>
    </rPh>
    <rPh sb="155" eb="157">
      <t>ザイム</t>
    </rPh>
    <rPh sb="157" eb="159">
      <t>タイシツ</t>
    </rPh>
    <rPh sb="160" eb="162">
      <t>カイゼン</t>
    </rPh>
    <rPh sb="163" eb="164">
      <t>ハカ</t>
    </rPh>
    <rPh sb="176" eb="177">
      <t>ツナ</t>
    </rPh>
    <phoneticPr fontId="4"/>
  </si>
  <si>
    <t>　平成28年度は有収水量の減少に加え、平成27年度まで増加傾向であった給水人口が減少し、給水収益が低下となった。また、委託料などの維持管理費が増加したことにより、経常収支比率が平成27年度と比較して大幅に悪化した。
　類似団体や全国と比較すると、経常収支比率や累積欠損金比率は大きく下回っており、それらに伴い、平成27年度に改善された流動比率も悪化し、他団体と比較しても低い水準である。
　また、料金回収率においては、本市では100％を下回っているため、給水に係る費用を給水収益で賄えていない状態である。しかし、給水原価が他団体と比較して低い水準であることから、適切な料金収入の確保が必要である。
　今後の安定的な事業運営のため、料金収入を確保し、財務体質の改善を図っていく。また、増加傾向にある維持管理費などのコスト低減や、有収率の向上を図るなど、継続的な経営改善の取り組みも行っていく。</t>
    <rPh sb="1" eb="3">
      <t>ヘイセイ</t>
    </rPh>
    <rPh sb="5" eb="7">
      <t>ネンド</t>
    </rPh>
    <rPh sb="8" eb="10">
      <t>ユウシュウ</t>
    </rPh>
    <rPh sb="10" eb="12">
      <t>スイリョウ</t>
    </rPh>
    <rPh sb="13" eb="15">
      <t>ゲンショウ</t>
    </rPh>
    <rPh sb="16" eb="17">
      <t>クワ</t>
    </rPh>
    <rPh sb="19" eb="21">
      <t>ヘイセイ</t>
    </rPh>
    <rPh sb="23" eb="24">
      <t>ネン</t>
    </rPh>
    <rPh sb="24" eb="25">
      <t>ド</t>
    </rPh>
    <rPh sb="27" eb="29">
      <t>ゾウカ</t>
    </rPh>
    <rPh sb="29" eb="31">
      <t>ケイコウ</t>
    </rPh>
    <rPh sb="35" eb="37">
      <t>キュウスイ</t>
    </rPh>
    <rPh sb="37" eb="39">
      <t>ジンコウ</t>
    </rPh>
    <rPh sb="40" eb="42">
      <t>ゲンショウ</t>
    </rPh>
    <rPh sb="44" eb="46">
      <t>キュウスイ</t>
    </rPh>
    <rPh sb="46" eb="48">
      <t>シュウエキ</t>
    </rPh>
    <rPh sb="49" eb="51">
      <t>テイカ</t>
    </rPh>
    <rPh sb="59" eb="62">
      <t>イタクリョウ</t>
    </rPh>
    <rPh sb="65" eb="67">
      <t>イジ</t>
    </rPh>
    <rPh sb="67" eb="70">
      <t>カンリヒ</t>
    </rPh>
    <rPh sb="71" eb="73">
      <t>ゾウカ</t>
    </rPh>
    <rPh sb="81" eb="83">
      <t>ケイジョウ</t>
    </rPh>
    <rPh sb="83" eb="85">
      <t>シュウシ</t>
    </rPh>
    <rPh sb="85" eb="87">
      <t>ヒリツ</t>
    </rPh>
    <rPh sb="88" eb="90">
      <t>ヘイセイ</t>
    </rPh>
    <rPh sb="92" eb="94">
      <t>ネンド</t>
    </rPh>
    <rPh sb="95" eb="97">
      <t>ヒカク</t>
    </rPh>
    <rPh sb="99" eb="101">
      <t>オオハバ</t>
    </rPh>
    <rPh sb="102" eb="104">
      <t>アッカ</t>
    </rPh>
    <rPh sb="109" eb="111">
      <t>ルイジ</t>
    </rPh>
    <rPh sb="111" eb="113">
      <t>ダンタイ</t>
    </rPh>
    <rPh sb="114" eb="116">
      <t>ゼンコク</t>
    </rPh>
    <rPh sb="117" eb="119">
      <t>ヒカク</t>
    </rPh>
    <rPh sb="123" eb="129">
      <t>ケイジョウシュウシヒリツ</t>
    </rPh>
    <rPh sb="130" eb="132">
      <t>ルイセキ</t>
    </rPh>
    <rPh sb="132" eb="135">
      <t>ケッソンキン</t>
    </rPh>
    <rPh sb="135" eb="137">
      <t>ヒリツ</t>
    </rPh>
    <rPh sb="138" eb="139">
      <t>オオ</t>
    </rPh>
    <rPh sb="141" eb="143">
      <t>シタマワ</t>
    </rPh>
    <rPh sb="198" eb="200">
      <t>リョウキン</t>
    </rPh>
    <rPh sb="200" eb="202">
      <t>カイシュウ</t>
    </rPh>
    <rPh sb="202" eb="203">
      <t>リツ</t>
    </rPh>
    <rPh sb="218" eb="220">
      <t>シタマワ</t>
    </rPh>
    <rPh sb="227" eb="229">
      <t>キュウスイ</t>
    </rPh>
    <rPh sb="230" eb="231">
      <t>カカ</t>
    </rPh>
    <rPh sb="232" eb="234">
      <t>ヒヨウ</t>
    </rPh>
    <rPh sb="235" eb="237">
      <t>キュウスイ</t>
    </rPh>
    <rPh sb="237" eb="239">
      <t>シュウエキ</t>
    </rPh>
    <rPh sb="240" eb="241">
      <t>マカナ</t>
    </rPh>
    <rPh sb="246" eb="248">
      <t>ジョウタイ</t>
    </rPh>
    <rPh sb="256" eb="258">
      <t>キュウスイ</t>
    </rPh>
    <rPh sb="258" eb="260">
      <t>ゲンカ</t>
    </rPh>
    <rPh sb="261" eb="262">
      <t>タ</t>
    </rPh>
    <rPh sb="262" eb="264">
      <t>ダンタイ</t>
    </rPh>
    <rPh sb="265" eb="267">
      <t>ヒカク</t>
    </rPh>
    <rPh sb="269" eb="270">
      <t>ヒク</t>
    </rPh>
    <rPh sb="271" eb="273">
      <t>スイジュン</t>
    </rPh>
    <rPh sb="281" eb="283">
      <t>テキセツ</t>
    </rPh>
    <rPh sb="284" eb="286">
      <t>リョウキン</t>
    </rPh>
    <rPh sb="286" eb="288">
      <t>シュウニュウ</t>
    </rPh>
    <rPh sb="289" eb="291">
      <t>カクホ</t>
    </rPh>
    <rPh sb="292" eb="294">
      <t>ヒツヨウ</t>
    </rPh>
    <rPh sb="300" eb="302">
      <t>コンゴ</t>
    </rPh>
    <rPh sb="303" eb="306">
      <t>アンテイテキ</t>
    </rPh>
    <rPh sb="315" eb="317">
      <t>リョウキン</t>
    </rPh>
    <rPh sb="317" eb="319">
      <t>シュウニュウ</t>
    </rPh>
    <rPh sb="320" eb="322">
      <t>カクホ</t>
    </rPh>
    <rPh sb="324" eb="326">
      <t>ザイム</t>
    </rPh>
    <rPh sb="326" eb="328">
      <t>タイシツ</t>
    </rPh>
    <rPh sb="329" eb="331">
      <t>カイゼン</t>
    </rPh>
    <rPh sb="332" eb="333">
      <t>ハカ</t>
    </rPh>
    <rPh sb="341" eb="343">
      <t>ゾウカ</t>
    </rPh>
    <rPh sb="343" eb="345">
      <t>ケイコウ</t>
    </rPh>
    <rPh sb="348" eb="350">
      <t>イジ</t>
    </rPh>
    <rPh sb="350" eb="353">
      <t>カンリヒ</t>
    </rPh>
    <rPh sb="363" eb="365">
      <t>ユウシュウ</t>
    </rPh>
    <rPh sb="365" eb="366">
      <t>リツ</t>
    </rPh>
    <rPh sb="367" eb="369">
      <t>コウジョウ</t>
    </rPh>
    <rPh sb="375" eb="378">
      <t>ケイゾクテキ</t>
    </rPh>
    <rPh sb="389" eb="390">
      <t>オコナ</t>
    </rPh>
    <phoneticPr fontId="4"/>
  </si>
  <si>
    <t>　類似団体や全国と比較して、管路の経年化率は高く、更新率は低くなっており、年々老朽化が進んでいる状態である。
　今後更新を迎える管路や施設が増加していくため、更新投資を増やし、更新率を上げていく必要がある。更新等の財源の確保や経営状況への影響等を踏まえ、投資計画に基づいた計画的な事業の推進を図っていく。</t>
    <rPh sb="6" eb="8">
      <t>ゼンコク</t>
    </rPh>
    <rPh sb="14" eb="16">
      <t>カンロ</t>
    </rPh>
    <rPh sb="22" eb="23">
      <t>タカ</t>
    </rPh>
    <rPh sb="25" eb="27">
      <t>コウシン</t>
    </rPh>
    <rPh sb="27" eb="28">
      <t>リツ</t>
    </rPh>
    <rPh sb="29" eb="30">
      <t>ヒク</t>
    </rPh>
    <rPh sb="37" eb="39">
      <t>ネンネン</t>
    </rPh>
    <rPh sb="39" eb="42">
      <t>ロウキュウカ</t>
    </rPh>
    <rPh sb="43" eb="44">
      <t>スス</t>
    </rPh>
    <rPh sb="48" eb="50">
      <t>ジョウタイ</t>
    </rPh>
    <rPh sb="56" eb="58">
      <t>コンゴ</t>
    </rPh>
    <rPh sb="58" eb="60">
      <t>コウシン</t>
    </rPh>
    <rPh sb="61" eb="62">
      <t>ムカ</t>
    </rPh>
    <rPh sb="64" eb="66">
      <t>カンロ</t>
    </rPh>
    <rPh sb="67" eb="69">
      <t>シセツ</t>
    </rPh>
    <rPh sb="70" eb="72">
      <t>ゾウカ</t>
    </rPh>
    <rPh sb="79" eb="81">
      <t>コウシン</t>
    </rPh>
    <rPh sb="81" eb="83">
      <t>トウシ</t>
    </rPh>
    <rPh sb="84" eb="85">
      <t>フ</t>
    </rPh>
    <rPh sb="88" eb="90">
      <t>コウシン</t>
    </rPh>
    <rPh sb="90" eb="91">
      <t>リツ</t>
    </rPh>
    <rPh sb="92" eb="93">
      <t>ア</t>
    </rPh>
    <rPh sb="97" eb="99">
      <t>ヒツヨウ</t>
    </rPh>
    <rPh sb="103" eb="105">
      <t>コウシン</t>
    </rPh>
    <rPh sb="105" eb="106">
      <t>トウ</t>
    </rPh>
    <rPh sb="127" eb="129">
      <t>トウシ</t>
    </rPh>
    <rPh sb="129" eb="131">
      <t>ケイカク</t>
    </rPh>
    <rPh sb="132" eb="133">
      <t>モト</t>
    </rPh>
    <rPh sb="138" eb="139">
      <t>テキ</t>
    </rPh>
    <rPh sb="143" eb="145">
      <t>スイシン</t>
    </rPh>
    <rPh sb="146" eb="14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</si>
</sst>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0.56999999999999995</c:v>
                </c:pt>
                <c:pt idx="1">
                  <c:v>0.74</c:v>
                </c:pt>
                <c:pt idx="2">
                  <c:v>0.44</c:v>
                </c:pt>
                <c:pt idx="3">
                  <c:v>0.03</c:v>
                </c:pt>
                <c:pt idx="4">
                  <c:v>0.43</c:v>
                </c:pt>
              </c:numCache>
            </c:numRef>
          </c:val>
        </c:ser>
        <c:dLbls>
          <c:showLegendKey val="0"/>
          <c:showVal val="0"/>
          <c:showCatName val="0"/>
          <c:showSerName val="0"/>
          <c:showPercent val="0"/>
          <c:showBubbleSize val="0"/>
        </c:dLbls>
        <c:gapWidth val="150"/>
        <c:axId val="204597312"/>
        <c:axId val="20459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04597312"/>
        <c:axId val="204598488"/>
      </c:lineChart>
      <c:dateAx>
        <c:axId val="204597312"/>
        <c:scaling>
          <c:orientation val="minMax"/>
        </c:scaling>
        <c:delete val="1"/>
        <c:axPos val="b"/>
        <c:numFmt formatCode="ge" sourceLinked="1"/>
        <c:majorTickMark val="none"/>
        <c:minorTickMark val="none"/>
        <c:tickLblPos val="none"/>
        <c:crossAx val="204598488"/>
        <c:crosses val="autoZero"/>
        <c:auto val="1"/>
        <c:lblOffset val="100"/>
        <c:baseTimeUnit val="years"/>
      </c:dateAx>
      <c:valAx>
        <c:axId val="20459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63.93</c:v>
                </c:pt>
                <c:pt idx="1">
                  <c:v>62.67</c:v>
                </c:pt>
                <c:pt idx="2">
                  <c:v>59.51</c:v>
                </c:pt>
                <c:pt idx="3">
                  <c:v>59.87</c:v>
                </c:pt>
                <c:pt idx="4">
                  <c:v>59.74</c:v>
                </c:pt>
              </c:numCache>
            </c:numRef>
          </c:val>
        </c:ser>
        <c:dLbls>
          <c:showLegendKey val="0"/>
          <c:showVal val="0"/>
          <c:showCatName val="0"/>
          <c:showSerName val="0"/>
          <c:showPercent val="0"/>
          <c:showBubbleSize val="0"/>
        </c:dLbls>
        <c:gapWidth val="150"/>
        <c:axId val="206212696"/>
        <c:axId val="2062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206212696"/>
        <c:axId val="206213088"/>
      </c:lineChart>
      <c:dateAx>
        <c:axId val="206212696"/>
        <c:scaling>
          <c:orientation val="minMax"/>
        </c:scaling>
        <c:delete val="1"/>
        <c:axPos val="b"/>
        <c:numFmt formatCode="ge" sourceLinked="1"/>
        <c:majorTickMark val="none"/>
        <c:minorTickMark val="none"/>
        <c:tickLblPos val="none"/>
        <c:crossAx val="206213088"/>
        <c:crosses val="autoZero"/>
        <c:auto val="1"/>
        <c:lblOffset val="100"/>
        <c:baseTimeUnit val="years"/>
      </c:dateAx>
      <c:valAx>
        <c:axId val="2062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1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86.07</c:v>
                </c:pt>
                <c:pt idx="1">
                  <c:v>87.3</c:v>
                </c:pt>
                <c:pt idx="2">
                  <c:v>85.55</c:v>
                </c:pt>
                <c:pt idx="3">
                  <c:v>84.58</c:v>
                </c:pt>
                <c:pt idx="4">
                  <c:v>84.64</c:v>
                </c:pt>
              </c:numCache>
            </c:numRef>
          </c:val>
        </c:ser>
        <c:dLbls>
          <c:showLegendKey val="0"/>
          <c:showVal val="0"/>
          <c:showCatName val="0"/>
          <c:showSerName val="0"/>
          <c:showPercent val="0"/>
          <c:showBubbleSize val="0"/>
        </c:dLbls>
        <c:gapWidth val="150"/>
        <c:axId val="206214264"/>
        <c:axId val="2062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206214264"/>
        <c:axId val="206214656"/>
      </c:lineChart>
      <c:dateAx>
        <c:axId val="206214264"/>
        <c:scaling>
          <c:orientation val="minMax"/>
        </c:scaling>
        <c:delete val="1"/>
        <c:axPos val="b"/>
        <c:numFmt formatCode="ge" sourceLinked="1"/>
        <c:majorTickMark val="none"/>
        <c:minorTickMark val="none"/>
        <c:tickLblPos val="none"/>
        <c:crossAx val="206214656"/>
        <c:crosses val="autoZero"/>
        <c:auto val="1"/>
        <c:lblOffset val="100"/>
        <c:baseTimeUnit val="years"/>
      </c:dateAx>
      <c:valAx>
        <c:axId val="2062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1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96.57</c:v>
                </c:pt>
                <c:pt idx="1">
                  <c:v>102.19</c:v>
                </c:pt>
                <c:pt idx="2">
                  <c:v>100.61</c:v>
                </c:pt>
                <c:pt idx="3">
                  <c:v>98.63</c:v>
                </c:pt>
                <c:pt idx="4">
                  <c:v>91.12</c:v>
                </c:pt>
              </c:numCache>
            </c:numRef>
          </c:val>
        </c:ser>
        <c:dLbls>
          <c:showLegendKey val="0"/>
          <c:showVal val="0"/>
          <c:showCatName val="0"/>
          <c:showSerName val="0"/>
          <c:showPercent val="0"/>
          <c:showBubbleSize val="0"/>
        </c:dLbls>
        <c:gapWidth val="150"/>
        <c:axId val="205883120"/>
        <c:axId val="20588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05883120"/>
        <c:axId val="205883512"/>
      </c:lineChart>
      <c:dateAx>
        <c:axId val="205883120"/>
        <c:scaling>
          <c:orientation val="minMax"/>
        </c:scaling>
        <c:delete val="1"/>
        <c:axPos val="b"/>
        <c:numFmt formatCode="ge" sourceLinked="1"/>
        <c:majorTickMark val="none"/>
        <c:minorTickMark val="none"/>
        <c:tickLblPos val="none"/>
        <c:crossAx val="205883512"/>
        <c:crosses val="autoZero"/>
        <c:auto val="1"/>
        <c:lblOffset val="100"/>
        <c:baseTimeUnit val="years"/>
      </c:dateAx>
      <c:valAx>
        <c:axId val="205883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88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36.18</c:v>
                </c:pt>
                <c:pt idx="1">
                  <c:v>36.81</c:v>
                </c:pt>
                <c:pt idx="2">
                  <c:v>53.2</c:v>
                </c:pt>
                <c:pt idx="3">
                  <c:v>54.72</c:v>
                </c:pt>
                <c:pt idx="4">
                  <c:v>55.72</c:v>
                </c:pt>
              </c:numCache>
            </c:numRef>
          </c:val>
        </c:ser>
        <c:dLbls>
          <c:showLegendKey val="0"/>
          <c:showVal val="0"/>
          <c:showCatName val="0"/>
          <c:showSerName val="0"/>
          <c:showPercent val="0"/>
          <c:showBubbleSize val="0"/>
        </c:dLbls>
        <c:gapWidth val="150"/>
        <c:axId val="205884688"/>
        <c:axId val="20588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05884688"/>
        <c:axId val="205885080"/>
      </c:lineChart>
      <c:dateAx>
        <c:axId val="205884688"/>
        <c:scaling>
          <c:orientation val="minMax"/>
        </c:scaling>
        <c:delete val="1"/>
        <c:axPos val="b"/>
        <c:numFmt formatCode="ge" sourceLinked="1"/>
        <c:majorTickMark val="none"/>
        <c:minorTickMark val="none"/>
        <c:tickLblPos val="none"/>
        <c:crossAx val="205885080"/>
        <c:crosses val="autoZero"/>
        <c:auto val="1"/>
        <c:lblOffset val="100"/>
        <c:baseTimeUnit val="years"/>
      </c:dateAx>
      <c:valAx>
        <c:axId val="20588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8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16.84</c:v>
                </c:pt>
                <c:pt idx="1">
                  <c:v>19.28</c:v>
                </c:pt>
                <c:pt idx="2">
                  <c:v>20.34</c:v>
                </c:pt>
                <c:pt idx="3">
                  <c:v>22.59</c:v>
                </c:pt>
                <c:pt idx="4">
                  <c:v>24.27</c:v>
                </c:pt>
              </c:numCache>
            </c:numRef>
          </c:val>
        </c:ser>
        <c:dLbls>
          <c:showLegendKey val="0"/>
          <c:showVal val="0"/>
          <c:showCatName val="0"/>
          <c:showSerName val="0"/>
          <c:showPercent val="0"/>
          <c:showBubbleSize val="0"/>
        </c:dLbls>
        <c:gapWidth val="150"/>
        <c:axId val="205886256"/>
        <c:axId val="20588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205886256"/>
        <c:axId val="205886648"/>
      </c:lineChart>
      <c:dateAx>
        <c:axId val="205886256"/>
        <c:scaling>
          <c:orientation val="minMax"/>
        </c:scaling>
        <c:delete val="1"/>
        <c:axPos val="b"/>
        <c:numFmt formatCode="ge" sourceLinked="1"/>
        <c:majorTickMark val="none"/>
        <c:minorTickMark val="none"/>
        <c:tickLblPos val="none"/>
        <c:crossAx val="205886648"/>
        <c:crosses val="autoZero"/>
        <c:auto val="1"/>
        <c:lblOffset val="100"/>
        <c:baseTimeUnit val="years"/>
      </c:dateAx>
      <c:valAx>
        <c:axId val="20588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8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5.77</c:v>
                </c:pt>
                <c:pt idx="1">
                  <c:v>3.64</c:v>
                </c:pt>
                <c:pt idx="2" formatCode="#,##0.00;&quot;△&quot;#,##0.00">
                  <c:v>0</c:v>
                </c:pt>
                <c:pt idx="3">
                  <c:v>1.58</c:v>
                </c:pt>
                <c:pt idx="4">
                  <c:v>13.31</c:v>
                </c:pt>
              </c:numCache>
            </c:numRef>
          </c:val>
        </c:ser>
        <c:dLbls>
          <c:showLegendKey val="0"/>
          <c:showVal val="0"/>
          <c:showCatName val="0"/>
          <c:showSerName val="0"/>
          <c:showPercent val="0"/>
          <c:showBubbleSize val="0"/>
        </c:dLbls>
        <c:gapWidth val="150"/>
        <c:axId val="205977200"/>
        <c:axId val="20597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205977200"/>
        <c:axId val="205977592"/>
      </c:lineChart>
      <c:dateAx>
        <c:axId val="205977200"/>
        <c:scaling>
          <c:orientation val="minMax"/>
        </c:scaling>
        <c:delete val="1"/>
        <c:axPos val="b"/>
        <c:numFmt formatCode="ge" sourceLinked="1"/>
        <c:majorTickMark val="none"/>
        <c:minorTickMark val="none"/>
        <c:tickLblPos val="none"/>
        <c:crossAx val="205977592"/>
        <c:crosses val="autoZero"/>
        <c:auto val="1"/>
        <c:lblOffset val="100"/>
        <c:baseTimeUnit val="years"/>
      </c:dateAx>
      <c:valAx>
        <c:axId val="205977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97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663.04</c:v>
                </c:pt>
                <c:pt idx="1">
                  <c:v>430.14</c:v>
                </c:pt>
                <c:pt idx="2">
                  <c:v>296.2</c:v>
                </c:pt>
                <c:pt idx="3">
                  <c:v>307.92</c:v>
                </c:pt>
                <c:pt idx="4">
                  <c:v>203.74</c:v>
                </c:pt>
              </c:numCache>
            </c:numRef>
          </c:val>
        </c:ser>
        <c:dLbls>
          <c:showLegendKey val="0"/>
          <c:showVal val="0"/>
          <c:showCatName val="0"/>
          <c:showSerName val="0"/>
          <c:showPercent val="0"/>
          <c:showBubbleSize val="0"/>
        </c:dLbls>
        <c:gapWidth val="150"/>
        <c:axId val="205920000"/>
        <c:axId val="20592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205920000"/>
        <c:axId val="205920392"/>
      </c:lineChart>
      <c:dateAx>
        <c:axId val="205920000"/>
        <c:scaling>
          <c:orientation val="minMax"/>
        </c:scaling>
        <c:delete val="1"/>
        <c:axPos val="b"/>
        <c:numFmt formatCode="ge" sourceLinked="1"/>
        <c:majorTickMark val="none"/>
        <c:minorTickMark val="none"/>
        <c:tickLblPos val="none"/>
        <c:crossAx val="205920392"/>
        <c:crosses val="autoZero"/>
        <c:auto val="1"/>
        <c:lblOffset val="100"/>
        <c:baseTimeUnit val="years"/>
      </c:dateAx>
      <c:valAx>
        <c:axId val="205920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290.08</c:v>
                </c:pt>
                <c:pt idx="1">
                  <c:v>283.76</c:v>
                </c:pt>
                <c:pt idx="2">
                  <c:v>262.08</c:v>
                </c:pt>
                <c:pt idx="3">
                  <c:v>245.86</c:v>
                </c:pt>
                <c:pt idx="4">
                  <c:v>233.68</c:v>
                </c:pt>
              </c:numCache>
            </c:numRef>
          </c:val>
        </c:ser>
        <c:dLbls>
          <c:showLegendKey val="0"/>
          <c:showVal val="0"/>
          <c:showCatName val="0"/>
          <c:showSerName val="0"/>
          <c:showPercent val="0"/>
          <c:showBubbleSize val="0"/>
        </c:dLbls>
        <c:gapWidth val="150"/>
        <c:axId val="205979944"/>
        <c:axId val="2059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205979944"/>
        <c:axId val="205979552"/>
      </c:lineChart>
      <c:dateAx>
        <c:axId val="205979944"/>
        <c:scaling>
          <c:orientation val="minMax"/>
        </c:scaling>
        <c:delete val="1"/>
        <c:axPos val="b"/>
        <c:numFmt formatCode="ge" sourceLinked="1"/>
        <c:majorTickMark val="none"/>
        <c:minorTickMark val="none"/>
        <c:tickLblPos val="none"/>
        <c:crossAx val="205979552"/>
        <c:crosses val="autoZero"/>
        <c:auto val="1"/>
        <c:lblOffset val="100"/>
        <c:baseTimeUnit val="years"/>
      </c:dateAx>
      <c:valAx>
        <c:axId val="20597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97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91.45</c:v>
                </c:pt>
                <c:pt idx="1">
                  <c:v>97.88</c:v>
                </c:pt>
                <c:pt idx="2">
                  <c:v>95.32</c:v>
                </c:pt>
                <c:pt idx="3">
                  <c:v>94.58</c:v>
                </c:pt>
                <c:pt idx="4">
                  <c:v>86.09</c:v>
                </c:pt>
              </c:numCache>
            </c:numRef>
          </c:val>
        </c:ser>
        <c:dLbls>
          <c:showLegendKey val="0"/>
          <c:showVal val="0"/>
          <c:showCatName val="0"/>
          <c:showSerName val="0"/>
          <c:showPercent val="0"/>
          <c:showBubbleSize val="0"/>
        </c:dLbls>
        <c:gapWidth val="150"/>
        <c:axId val="205919608"/>
        <c:axId val="2059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205919608"/>
        <c:axId val="205921568"/>
      </c:lineChart>
      <c:dateAx>
        <c:axId val="205919608"/>
        <c:scaling>
          <c:orientation val="minMax"/>
        </c:scaling>
        <c:delete val="1"/>
        <c:axPos val="b"/>
        <c:numFmt formatCode="ge" sourceLinked="1"/>
        <c:majorTickMark val="none"/>
        <c:minorTickMark val="none"/>
        <c:tickLblPos val="none"/>
        <c:crossAx val="205921568"/>
        <c:crosses val="autoZero"/>
        <c:auto val="1"/>
        <c:lblOffset val="100"/>
        <c:baseTimeUnit val="years"/>
      </c:dateAx>
      <c:valAx>
        <c:axId val="2059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1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114.52</c:v>
                </c:pt>
                <c:pt idx="1">
                  <c:v>109.87</c:v>
                </c:pt>
                <c:pt idx="2">
                  <c:v>114.67</c:v>
                </c:pt>
                <c:pt idx="3">
                  <c:v>115.4</c:v>
                </c:pt>
                <c:pt idx="4">
                  <c:v>126.33</c:v>
                </c:pt>
              </c:numCache>
            </c:numRef>
          </c:val>
        </c:ser>
        <c:dLbls>
          <c:showLegendKey val="0"/>
          <c:showVal val="0"/>
          <c:showCatName val="0"/>
          <c:showSerName val="0"/>
          <c:showPercent val="0"/>
          <c:showBubbleSize val="0"/>
        </c:dLbls>
        <c:gapWidth val="150"/>
        <c:axId val="205922744"/>
        <c:axId val="2059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205922744"/>
        <c:axId val="205923136"/>
      </c:lineChart>
      <c:dateAx>
        <c:axId val="205922744"/>
        <c:scaling>
          <c:orientation val="minMax"/>
        </c:scaling>
        <c:delete val="1"/>
        <c:axPos val="b"/>
        <c:numFmt formatCode="ge" sourceLinked="1"/>
        <c:majorTickMark val="none"/>
        <c:minorTickMark val="none"/>
        <c:tickLblPos val="none"/>
        <c:crossAx val="205923136"/>
        <c:crosses val="autoZero"/>
        <c:auto val="1"/>
        <c:lblOffset val="100"/>
        <c:baseTimeUnit val="years"/>
      </c:dateAx>
      <c:valAx>
        <c:axId val="2059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三重県　桑名市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143080</v>
      </c>
      <c r="AM8" s="61"/>
      <c r="AN8" s="61"/>
      <c r="AO8" s="61"/>
      <c r="AP8" s="61"/>
      <c r="AQ8" s="61"/>
      <c r="AR8" s="61"/>
      <c r="AS8" s="61"/>
      <c r="AT8" s="51">
        <f>データ!$S$6</f>
        <v>136.68</v>
      </c>
      <c r="AU8" s="52"/>
      <c r="AV8" s="52"/>
      <c r="AW8" s="52"/>
      <c r="AX8" s="52"/>
      <c r="AY8" s="52"/>
      <c r="AZ8" s="52"/>
      <c r="BA8" s="52"/>
      <c r="BB8" s="53">
        <f>データ!$T$6</f>
        <v>1046.82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75.099999999999994</v>
      </c>
      <c r="J10" s="52"/>
      <c r="K10" s="52"/>
      <c r="L10" s="52"/>
      <c r="M10" s="52"/>
      <c r="N10" s="52"/>
      <c r="O10" s="64"/>
      <c r="P10" s="53">
        <f>データ!$P$6</f>
        <v>99.99</v>
      </c>
      <c r="Q10" s="53"/>
      <c r="R10" s="53"/>
      <c r="S10" s="53"/>
      <c r="T10" s="53"/>
      <c r="U10" s="53"/>
      <c r="V10" s="53"/>
      <c r="W10" s="61">
        <f>データ!$Q$6</f>
        <v>1814</v>
      </c>
      <c r="X10" s="61"/>
      <c r="Y10" s="61"/>
      <c r="Z10" s="61"/>
      <c r="AA10" s="61"/>
      <c r="AB10" s="61"/>
      <c r="AC10" s="61"/>
      <c r="AD10" s="2"/>
      <c r="AE10" s="2"/>
      <c r="AF10" s="2"/>
      <c r="AG10" s="2"/>
      <c r="AH10" s="5"/>
      <c r="AI10" s="5"/>
      <c r="AJ10" s="5"/>
      <c r="AK10" s="5"/>
      <c r="AL10" s="61">
        <f>データ!$U$6</f>
        <v>142931</v>
      </c>
      <c r="AM10" s="61"/>
      <c r="AN10" s="61"/>
      <c r="AO10" s="61"/>
      <c r="AP10" s="61"/>
      <c r="AQ10" s="61"/>
      <c r="AR10" s="61"/>
      <c r="AS10" s="61"/>
      <c r="AT10" s="51">
        <f>データ!$V$6</f>
        <v>136.68</v>
      </c>
      <c r="AU10" s="52"/>
      <c r="AV10" s="52"/>
      <c r="AW10" s="52"/>
      <c r="AX10" s="52"/>
      <c r="AY10" s="52"/>
      <c r="AZ10" s="52"/>
      <c r="BA10" s="52"/>
      <c r="BB10" s="53">
        <f>データ!$W$6</f>
        <v>1045.73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242055</v>
      </c>
      <c r="D6" s="34">
        <f t="shared" si="3"/>
        <v>46</v>
      </c>
      <c r="E6" s="34">
        <f t="shared" si="3"/>
        <v>1</v>
      </c>
      <c r="F6" s="34">
        <f t="shared" si="3"/>
        <v>0</v>
      </c>
      <c r="G6" s="34">
        <f t="shared" si="3"/>
        <v>1</v>
      </c>
      <c r="H6" s="34" t="str">
        <f t="shared" si="3"/>
        <v>三重県　桑名市</v>
      </c>
      <c r="I6" s="34" t="str">
        <f t="shared" si="3"/>
        <v>法適用</v>
      </c>
      <c r="J6" s="34" t="str">
        <f t="shared" si="3"/>
        <v>水道事業</v>
      </c>
      <c r="K6" s="34" t="str">
        <f t="shared" si="3"/>
        <v>末端給水事業</v>
      </c>
      <c r="L6" s="34" t="str">
        <f t="shared" si="3"/>
        <v>A3</v>
      </c>
      <c r="M6" s="34">
        <f t="shared" si="3"/>
        <v>0</v>
      </c>
      <c r="N6" s="35" t="str">
        <f t="shared" si="3"/>
        <v>-</v>
      </c>
      <c r="O6" s="35">
        <f t="shared" si="3"/>
        <v>75.099999999999994</v>
      </c>
      <c r="P6" s="35">
        <f t="shared" si="3"/>
        <v>99.99</v>
      </c>
      <c r="Q6" s="35">
        <f t="shared" si="3"/>
        <v>1814</v>
      </c>
      <c r="R6" s="35">
        <f t="shared" si="3"/>
        <v>143080</v>
      </c>
      <c r="S6" s="35">
        <f t="shared" si="3"/>
        <v>136.68</v>
      </c>
      <c r="T6" s="35">
        <f t="shared" si="3"/>
        <v>1046.82</v>
      </c>
      <c r="U6" s="35">
        <f t="shared" si="3"/>
        <v>142931</v>
      </c>
      <c r="V6" s="35">
        <f t="shared" si="3"/>
        <v>136.68</v>
      </c>
      <c r="W6" s="35">
        <f t="shared" si="3"/>
        <v>1045.73</v>
      </c>
      <c r="X6" s="36">
        <f>IF(X7="",NA(),X7)</f>
        <v>96.57</v>
      </c>
      <c r="Y6" s="36">
        <f t="shared" ref="Y6:AG6" si="4">IF(Y7="",NA(),Y7)</f>
        <v>102.19</v>
      </c>
      <c r="Z6" s="36">
        <f t="shared" si="4"/>
        <v>100.61</v>
      </c>
      <c r="AA6" s="36">
        <f t="shared" si="4"/>
        <v>98.63</v>
      </c>
      <c r="AB6" s="36">
        <f t="shared" si="4"/>
        <v>91.12</v>
      </c>
      <c r="AC6" s="36">
        <f t="shared" si="4"/>
        <v>107.91</v>
      </c>
      <c r="AD6" s="36">
        <f t="shared" si="4"/>
        <v>108.44</v>
      </c>
      <c r="AE6" s="36">
        <f t="shared" si="4"/>
        <v>113.11</v>
      </c>
      <c r="AF6" s="36">
        <f t="shared" si="4"/>
        <v>114</v>
      </c>
      <c r="AG6" s="36">
        <f t="shared" si="4"/>
        <v>114</v>
      </c>
      <c r="AH6" s="35" t="str">
        <f>IF(AH7="","",IF(AH7="-","【-】","【"&amp;SUBSTITUTE(TEXT(AH7,"#,##0.00"),"-","△")&amp;"】"))</f>
        <v>【114.35】</v>
      </c>
      <c r="AI6" s="36">
        <f>IF(AI7="",NA(),AI7)</f>
        <v>5.77</v>
      </c>
      <c r="AJ6" s="36">
        <f t="shared" ref="AJ6:AR6" si="5">IF(AJ7="",NA(),AJ7)</f>
        <v>3.64</v>
      </c>
      <c r="AK6" s="35">
        <f t="shared" si="5"/>
        <v>0</v>
      </c>
      <c r="AL6" s="36">
        <f t="shared" si="5"/>
        <v>1.58</v>
      </c>
      <c r="AM6" s="36">
        <f t="shared" si="5"/>
        <v>13.31</v>
      </c>
      <c r="AN6" s="36">
        <f t="shared" si="5"/>
        <v>0.57999999999999996</v>
      </c>
      <c r="AO6" s="36">
        <f t="shared" si="5"/>
        <v>0.81</v>
      </c>
      <c r="AP6" s="35">
        <f t="shared" si="5"/>
        <v>0</v>
      </c>
      <c r="AQ6" s="36">
        <f t="shared" si="5"/>
        <v>0.03</v>
      </c>
      <c r="AR6" s="36">
        <f t="shared" si="5"/>
        <v>0.23</v>
      </c>
      <c r="AS6" s="35" t="str">
        <f>IF(AS7="","",IF(AS7="-","【-】","【"&amp;SUBSTITUTE(TEXT(AS7,"#,##0.00"),"-","△")&amp;"】"))</f>
        <v>【0.79】</v>
      </c>
      <c r="AT6" s="36">
        <f>IF(AT7="",NA(),AT7)</f>
        <v>663.04</v>
      </c>
      <c r="AU6" s="36">
        <f t="shared" ref="AU6:BC6" si="6">IF(AU7="",NA(),AU7)</f>
        <v>430.14</v>
      </c>
      <c r="AV6" s="36">
        <f t="shared" si="6"/>
        <v>296.2</v>
      </c>
      <c r="AW6" s="36">
        <f t="shared" si="6"/>
        <v>307.92</v>
      </c>
      <c r="AX6" s="36">
        <f t="shared" si="6"/>
        <v>203.74</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290.08</v>
      </c>
      <c r="BF6" s="36">
        <f t="shared" ref="BF6:BN6" si="7">IF(BF7="",NA(),BF7)</f>
        <v>283.76</v>
      </c>
      <c r="BG6" s="36">
        <f t="shared" si="7"/>
        <v>262.08</v>
      </c>
      <c r="BH6" s="36">
        <f t="shared" si="7"/>
        <v>245.86</v>
      </c>
      <c r="BI6" s="36">
        <f t="shared" si="7"/>
        <v>233.68</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91.45</v>
      </c>
      <c r="BQ6" s="36">
        <f t="shared" ref="BQ6:BY6" si="8">IF(BQ7="",NA(),BQ7)</f>
        <v>97.88</v>
      </c>
      <c r="BR6" s="36">
        <f t="shared" si="8"/>
        <v>95.32</v>
      </c>
      <c r="BS6" s="36">
        <f t="shared" si="8"/>
        <v>94.58</v>
      </c>
      <c r="BT6" s="36">
        <f t="shared" si="8"/>
        <v>86.09</v>
      </c>
      <c r="BU6" s="36">
        <f t="shared" si="8"/>
        <v>100.16</v>
      </c>
      <c r="BV6" s="36">
        <f t="shared" si="8"/>
        <v>100.07</v>
      </c>
      <c r="BW6" s="36">
        <f t="shared" si="8"/>
        <v>106.22</v>
      </c>
      <c r="BX6" s="36">
        <f t="shared" si="8"/>
        <v>106.69</v>
      </c>
      <c r="BY6" s="36">
        <f t="shared" si="8"/>
        <v>106.52</v>
      </c>
      <c r="BZ6" s="35" t="str">
        <f>IF(BZ7="","",IF(BZ7="-","【-】","【"&amp;SUBSTITUTE(TEXT(BZ7,"#,##0.00"),"-","△")&amp;"】"))</f>
        <v>【105.59】</v>
      </c>
      <c r="CA6" s="36">
        <f>IF(CA7="",NA(),CA7)</f>
        <v>114.52</v>
      </c>
      <c r="CB6" s="36">
        <f t="shared" ref="CB6:CJ6" si="9">IF(CB7="",NA(),CB7)</f>
        <v>109.87</v>
      </c>
      <c r="CC6" s="36">
        <f t="shared" si="9"/>
        <v>114.67</v>
      </c>
      <c r="CD6" s="36">
        <f t="shared" si="9"/>
        <v>115.4</v>
      </c>
      <c r="CE6" s="36">
        <f t="shared" si="9"/>
        <v>126.33</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63.93</v>
      </c>
      <c r="CM6" s="36">
        <f t="shared" ref="CM6:CU6" si="10">IF(CM7="",NA(),CM7)</f>
        <v>62.67</v>
      </c>
      <c r="CN6" s="36">
        <f t="shared" si="10"/>
        <v>59.51</v>
      </c>
      <c r="CO6" s="36">
        <f t="shared" si="10"/>
        <v>59.87</v>
      </c>
      <c r="CP6" s="36">
        <f t="shared" si="10"/>
        <v>59.74</v>
      </c>
      <c r="CQ6" s="36">
        <f t="shared" si="10"/>
        <v>62.5</v>
      </c>
      <c r="CR6" s="36">
        <f t="shared" si="10"/>
        <v>62.45</v>
      </c>
      <c r="CS6" s="36">
        <f t="shared" si="10"/>
        <v>62.12</v>
      </c>
      <c r="CT6" s="36">
        <f t="shared" si="10"/>
        <v>62.26</v>
      </c>
      <c r="CU6" s="36">
        <f t="shared" si="10"/>
        <v>62.1</v>
      </c>
      <c r="CV6" s="35" t="str">
        <f>IF(CV7="","",IF(CV7="-","【-】","【"&amp;SUBSTITUTE(TEXT(CV7,"#,##0.00"),"-","△")&amp;"】"))</f>
        <v>【59.94】</v>
      </c>
      <c r="CW6" s="36">
        <f>IF(CW7="",NA(),CW7)</f>
        <v>86.07</v>
      </c>
      <c r="CX6" s="36">
        <f t="shared" ref="CX6:DF6" si="11">IF(CX7="",NA(),CX7)</f>
        <v>87.3</v>
      </c>
      <c r="CY6" s="36">
        <f t="shared" si="11"/>
        <v>85.55</v>
      </c>
      <c r="CZ6" s="36">
        <f t="shared" si="11"/>
        <v>84.58</v>
      </c>
      <c r="DA6" s="36">
        <f t="shared" si="11"/>
        <v>84.64</v>
      </c>
      <c r="DB6" s="36">
        <f t="shared" si="11"/>
        <v>89.62</v>
      </c>
      <c r="DC6" s="36">
        <f t="shared" si="11"/>
        <v>89.76</v>
      </c>
      <c r="DD6" s="36">
        <f t="shared" si="11"/>
        <v>89.45</v>
      </c>
      <c r="DE6" s="36">
        <f t="shared" si="11"/>
        <v>89.5</v>
      </c>
      <c r="DF6" s="36">
        <f t="shared" si="11"/>
        <v>89.52</v>
      </c>
      <c r="DG6" s="35" t="str">
        <f>IF(DG7="","",IF(DG7="-","【-】","【"&amp;SUBSTITUTE(TEXT(DG7,"#,##0.00"),"-","△")&amp;"】"))</f>
        <v>【90.22】</v>
      </c>
      <c r="DH6" s="36">
        <f>IF(DH7="",NA(),DH7)</f>
        <v>36.18</v>
      </c>
      <c r="DI6" s="36">
        <f t="shared" ref="DI6:DQ6" si="12">IF(DI7="",NA(),DI7)</f>
        <v>36.81</v>
      </c>
      <c r="DJ6" s="36">
        <f t="shared" si="12"/>
        <v>53.2</v>
      </c>
      <c r="DK6" s="36">
        <f t="shared" si="12"/>
        <v>54.72</v>
      </c>
      <c r="DL6" s="36">
        <f t="shared" si="12"/>
        <v>55.72</v>
      </c>
      <c r="DM6" s="36">
        <f t="shared" si="12"/>
        <v>40.21</v>
      </c>
      <c r="DN6" s="36">
        <f t="shared" si="12"/>
        <v>41.12</v>
      </c>
      <c r="DO6" s="36">
        <f t="shared" si="12"/>
        <v>44.91</v>
      </c>
      <c r="DP6" s="36">
        <f t="shared" si="12"/>
        <v>45.89</v>
      </c>
      <c r="DQ6" s="36">
        <f t="shared" si="12"/>
        <v>46.58</v>
      </c>
      <c r="DR6" s="35" t="str">
        <f>IF(DR7="","",IF(DR7="-","【-】","【"&amp;SUBSTITUTE(TEXT(DR7,"#,##0.00"),"-","△")&amp;"】"))</f>
        <v>【47.91】</v>
      </c>
      <c r="DS6" s="36">
        <f>IF(DS7="",NA(),DS7)</f>
        <v>16.84</v>
      </c>
      <c r="DT6" s="36">
        <f t="shared" ref="DT6:EB6" si="13">IF(DT7="",NA(),DT7)</f>
        <v>19.28</v>
      </c>
      <c r="DU6" s="36">
        <f t="shared" si="13"/>
        <v>20.34</v>
      </c>
      <c r="DV6" s="36">
        <f t="shared" si="13"/>
        <v>22.59</v>
      </c>
      <c r="DW6" s="36">
        <f t="shared" si="13"/>
        <v>24.27</v>
      </c>
      <c r="DX6" s="36">
        <f t="shared" si="13"/>
        <v>10.19</v>
      </c>
      <c r="DY6" s="36">
        <f t="shared" si="13"/>
        <v>10.9</v>
      </c>
      <c r="DZ6" s="36">
        <f t="shared" si="13"/>
        <v>12.03</v>
      </c>
      <c r="EA6" s="36">
        <f t="shared" si="13"/>
        <v>13.14</v>
      </c>
      <c r="EB6" s="36">
        <f t="shared" si="13"/>
        <v>14.45</v>
      </c>
      <c r="EC6" s="35" t="str">
        <f>IF(EC7="","",IF(EC7="-","【-】","【"&amp;SUBSTITUTE(TEXT(EC7,"#,##0.00"),"-","△")&amp;"】"))</f>
        <v>【15.00】</v>
      </c>
      <c r="ED6" s="36">
        <f>IF(ED7="",NA(),ED7)</f>
        <v>0.56999999999999995</v>
      </c>
      <c r="EE6" s="36">
        <f t="shared" ref="EE6:EM6" si="14">IF(EE7="",NA(),EE7)</f>
        <v>0.74</v>
      </c>
      <c r="EF6" s="36">
        <f t="shared" si="14"/>
        <v>0.44</v>
      </c>
      <c r="EG6" s="36">
        <f t="shared" si="14"/>
        <v>0.03</v>
      </c>
      <c r="EH6" s="36">
        <f t="shared" si="14"/>
        <v>0.43</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242055</v>
      </c>
      <c r="D7" s="38">
        <v>46</v>
      </c>
      <c r="E7" s="38">
        <v>1</v>
      </c>
      <c r="F7" s="38">
        <v>0</v>
      </c>
      <c r="G7" s="38">
        <v>1</v>
      </c>
      <c r="H7" s="38" t="s">
        <v>105</v>
      </c>
      <c r="I7" s="38" t="s">
        <v>106</v>
      </c>
      <c r="J7" s="38" t="s">
        <v>107</v>
      </c>
      <c r="K7" s="38" t="s">
        <v>108</v>
      </c>
      <c r="L7" s="38" t="s">
        <v>109</v>
      </c>
      <c r="M7" s="38"/>
      <c r="N7" s="39" t="s">
        <v>110</v>
      </c>
      <c r="O7" s="39">
        <v>75.099999999999994</v>
      </c>
      <c r="P7" s="39">
        <v>99.99</v>
      </c>
      <c r="Q7" s="39">
        <v>1814</v>
      </c>
      <c r="R7" s="39">
        <v>143080</v>
      </c>
      <c r="S7" s="39">
        <v>136.68</v>
      </c>
      <c r="T7" s="39">
        <v>1046.82</v>
      </c>
      <c r="U7" s="39">
        <v>142931</v>
      </c>
      <c r="V7" s="39">
        <v>136.68</v>
      </c>
      <c r="W7" s="39">
        <v>1045.73</v>
      </c>
      <c r="X7" s="39">
        <v>96.57</v>
      </c>
      <c r="Y7" s="39">
        <v>102.19</v>
      </c>
      <c r="Z7" s="39">
        <v>100.61</v>
      </c>
      <c r="AA7" s="39">
        <v>98.63</v>
      </c>
      <c r="AB7" s="39">
        <v>91.12</v>
      </c>
      <c r="AC7" s="39">
        <v>107.91</v>
      </c>
      <c r="AD7" s="39">
        <v>108.44</v>
      </c>
      <c r="AE7" s="39">
        <v>113.11</v>
      </c>
      <c r="AF7" s="39">
        <v>114</v>
      </c>
      <c r="AG7" s="39">
        <v>114</v>
      </c>
      <c r="AH7" s="39">
        <v>114.35</v>
      </c>
      <c r="AI7" s="39">
        <v>5.77</v>
      </c>
      <c r="AJ7" s="39">
        <v>3.64</v>
      </c>
      <c r="AK7" s="39">
        <v>0</v>
      </c>
      <c r="AL7" s="39">
        <v>1.58</v>
      </c>
      <c r="AM7" s="39">
        <v>13.31</v>
      </c>
      <c r="AN7" s="39">
        <v>0.57999999999999996</v>
      </c>
      <c r="AO7" s="39">
        <v>0.81</v>
      </c>
      <c r="AP7" s="39">
        <v>0</v>
      </c>
      <c r="AQ7" s="39">
        <v>0.03</v>
      </c>
      <c r="AR7" s="39">
        <v>0.23</v>
      </c>
      <c r="AS7" s="39">
        <v>0.79</v>
      </c>
      <c r="AT7" s="39">
        <v>663.04</v>
      </c>
      <c r="AU7" s="39">
        <v>430.14</v>
      </c>
      <c r="AV7" s="39">
        <v>296.2</v>
      </c>
      <c r="AW7" s="39">
        <v>307.92</v>
      </c>
      <c r="AX7" s="39">
        <v>203.74</v>
      </c>
      <c r="AY7" s="39">
        <v>633.30999999999995</v>
      </c>
      <c r="AZ7" s="39">
        <v>648.09</v>
      </c>
      <c r="BA7" s="39">
        <v>344.19</v>
      </c>
      <c r="BB7" s="39">
        <v>352.05</v>
      </c>
      <c r="BC7" s="39">
        <v>349.04</v>
      </c>
      <c r="BD7" s="39">
        <v>262.87</v>
      </c>
      <c r="BE7" s="39">
        <v>290.08</v>
      </c>
      <c r="BF7" s="39">
        <v>283.76</v>
      </c>
      <c r="BG7" s="39">
        <v>262.08</v>
      </c>
      <c r="BH7" s="39">
        <v>245.86</v>
      </c>
      <c r="BI7" s="39">
        <v>233.68</v>
      </c>
      <c r="BJ7" s="39">
        <v>257.41000000000003</v>
      </c>
      <c r="BK7" s="39">
        <v>253.86</v>
      </c>
      <c r="BL7" s="39">
        <v>252.09</v>
      </c>
      <c r="BM7" s="39">
        <v>250.76</v>
      </c>
      <c r="BN7" s="39">
        <v>254.54</v>
      </c>
      <c r="BO7" s="39">
        <v>270.87</v>
      </c>
      <c r="BP7" s="39">
        <v>91.45</v>
      </c>
      <c r="BQ7" s="39">
        <v>97.88</v>
      </c>
      <c r="BR7" s="39">
        <v>95.32</v>
      </c>
      <c r="BS7" s="39">
        <v>94.58</v>
      </c>
      <c r="BT7" s="39">
        <v>86.09</v>
      </c>
      <c r="BU7" s="39">
        <v>100.16</v>
      </c>
      <c r="BV7" s="39">
        <v>100.07</v>
      </c>
      <c r="BW7" s="39">
        <v>106.22</v>
      </c>
      <c r="BX7" s="39">
        <v>106.69</v>
      </c>
      <c r="BY7" s="39">
        <v>106.52</v>
      </c>
      <c r="BZ7" s="39">
        <v>105.59</v>
      </c>
      <c r="CA7" s="39">
        <v>114.52</v>
      </c>
      <c r="CB7" s="39">
        <v>109.87</v>
      </c>
      <c r="CC7" s="39">
        <v>114.67</v>
      </c>
      <c r="CD7" s="39">
        <v>115.4</v>
      </c>
      <c r="CE7" s="39">
        <v>126.33</v>
      </c>
      <c r="CF7" s="39">
        <v>166.17</v>
      </c>
      <c r="CG7" s="39">
        <v>164.93</v>
      </c>
      <c r="CH7" s="39">
        <v>155.22999999999999</v>
      </c>
      <c r="CI7" s="39">
        <v>154.91999999999999</v>
      </c>
      <c r="CJ7" s="39">
        <v>155.80000000000001</v>
      </c>
      <c r="CK7" s="39">
        <v>163.27000000000001</v>
      </c>
      <c r="CL7" s="39">
        <v>63.93</v>
      </c>
      <c r="CM7" s="39">
        <v>62.67</v>
      </c>
      <c r="CN7" s="39">
        <v>59.51</v>
      </c>
      <c r="CO7" s="39">
        <v>59.87</v>
      </c>
      <c r="CP7" s="39">
        <v>59.74</v>
      </c>
      <c r="CQ7" s="39">
        <v>62.5</v>
      </c>
      <c r="CR7" s="39">
        <v>62.45</v>
      </c>
      <c r="CS7" s="39">
        <v>62.12</v>
      </c>
      <c r="CT7" s="39">
        <v>62.26</v>
      </c>
      <c r="CU7" s="39">
        <v>62.1</v>
      </c>
      <c r="CV7" s="39">
        <v>59.94</v>
      </c>
      <c r="CW7" s="39">
        <v>86.07</v>
      </c>
      <c r="CX7" s="39">
        <v>87.3</v>
      </c>
      <c r="CY7" s="39">
        <v>85.55</v>
      </c>
      <c r="CZ7" s="39">
        <v>84.58</v>
      </c>
      <c r="DA7" s="39">
        <v>84.64</v>
      </c>
      <c r="DB7" s="39">
        <v>89.62</v>
      </c>
      <c r="DC7" s="39">
        <v>89.76</v>
      </c>
      <c r="DD7" s="39">
        <v>89.45</v>
      </c>
      <c r="DE7" s="39">
        <v>89.5</v>
      </c>
      <c r="DF7" s="39">
        <v>89.52</v>
      </c>
      <c r="DG7" s="39">
        <v>90.22</v>
      </c>
      <c r="DH7" s="39">
        <v>36.18</v>
      </c>
      <c r="DI7" s="39">
        <v>36.81</v>
      </c>
      <c r="DJ7" s="39">
        <v>53.2</v>
      </c>
      <c r="DK7" s="39">
        <v>54.72</v>
      </c>
      <c r="DL7" s="39">
        <v>55.72</v>
      </c>
      <c r="DM7" s="39">
        <v>40.21</v>
      </c>
      <c r="DN7" s="39">
        <v>41.12</v>
      </c>
      <c r="DO7" s="39">
        <v>44.91</v>
      </c>
      <c r="DP7" s="39">
        <v>45.89</v>
      </c>
      <c r="DQ7" s="39">
        <v>46.58</v>
      </c>
      <c r="DR7" s="39">
        <v>47.91</v>
      </c>
      <c r="DS7" s="39">
        <v>16.84</v>
      </c>
      <c r="DT7" s="39">
        <v>19.28</v>
      </c>
      <c r="DU7" s="39">
        <v>20.34</v>
      </c>
      <c r="DV7" s="39">
        <v>22.59</v>
      </c>
      <c r="DW7" s="39">
        <v>24.27</v>
      </c>
      <c r="DX7" s="39">
        <v>10.19</v>
      </c>
      <c r="DY7" s="39">
        <v>10.9</v>
      </c>
      <c r="DZ7" s="39">
        <v>12.03</v>
      </c>
      <c r="EA7" s="39">
        <v>13.14</v>
      </c>
      <c r="EB7" s="39">
        <v>14.45</v>
      </c>
      <c r="EC7" s="39">
        <v>15</v>
      </c>
      <c r="ED7" s="39">
        <v>0.56999999999999995</v>
      </c>
      <c r="EE7" s="39">
        <v>0.74</v>
      </c>
      <c r="EF7" s="39">
        <v>0.44</v>
      </c>
      <c r="EG7" s="39">
        <v>0.03</v>
      </c>
      <c r="EH7" s="39">
        <v>0.43</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s0003</cp:lastModifiedBy>
  <cp:lastPrinted>2018-02-02T01:48:28Z</cp:lastPrinted>
  <dcterms:created xsi:type="dcterms:W3CDTF">2017-12-25T01:30:39Z</dcterms:created>
  <dcterms:modified xsi:type="dcterms:W3CDTF">2018-02-02T01:48:28Z</dcterms:modified>
  <cp:category/>
</cp:coreProperties>
</file>