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<sst xmlns="http://schemas.openxmlformats.org/spreadsheetml/2006/main" count="232" uniqueCount="111">
  <si>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</si>
  <si>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</si>
  <si>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</si>
  <si>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</si>
  <si>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</si>
  <si>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</si>
  <si>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</si>
  <si>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</si>
  <si>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</si>
  <si>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</si>
  <si>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</si>
  <si>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</si>
  <si>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</si>
  <si>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</si>
  <si>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</si>
  <si>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</si>
  <si>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</si>
  <si>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</si>
  <si>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</si>
  <si>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</si>
  <si>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</si>
  <si>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</si>
  <si>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</si>
  <si>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</si>
  <si>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</si>
  <si>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</si>
  <si>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</si>
  <si>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</si>
  <si>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</si>
  <si>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</si>
  <si>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</si>
  <si>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</si>
  <si>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</si>
  <si>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</si>
  <si>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</si>
  <si>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</si>
  <si>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</si>
  <si>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</si>
  <si>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</si>
  <si>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</si>
  <si>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</si>
  <si>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</si>
  <si>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</si>
  <si>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</si>
  <si>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</si>
  <si>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</si>
  <si>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</si>
  <si>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</si>
  <si>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</si>
  <si>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</si>
  <si>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</si>
  <si>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</si>
  <si>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</si>
  <si>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</si>
  <si>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</si>
  <si>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</si>
  <si>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</si>
  <si>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</si>
  <si>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</si>
  <si>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</si>
  <si>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</si>
  <si>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</si>
  <si>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</si>
  <si>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</si>
  <si>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</si>
  <si>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</si>
  <si>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</si>
  <si>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</si>
  <si>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</si>
  <si>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</si>
  <si>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</si>
  <si>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</si>
  <si>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</si>
  <si>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</si>
  <si>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</si>
  <si>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</si>
  <si>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</si>
  <si>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</si>
  <si>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</si>
  <si>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</si>
  <si>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</si>
  <si>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</si>
  <si>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</si>
  <si>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</si>
  <si>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</si>
  <si>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</si>
  <si>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</si>
  <si>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</si>
  <si>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</si>
  <si>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</si>
  <si>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</si>
  <si>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</si>
  <si>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</si>
  <si>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</si>
  <si>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</si>
  <si>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</si>
  <si>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大台町</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</si>
  <si>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</si>
  <si>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</si>
  <si>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</si>
  <si>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</si>
  <si>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</si>
  <si>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</si>
  <si>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</si>
  <si>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</si>
  <si>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</si>
  <si>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</si>
  <si>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</si>
  <si>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前年度に比べ改善は見られたが、経費回収率については年々悪化の傾向が見られた。本来、料金収入で会計全体を賄う独立採算による経営が基本と考えるが、本町の地域実情等を勘案すると、現状の料金収入のみで運営することは困難な状況であり、一般会計からの繰入金に頼らざるを得ない状況となっている。
　また、汚水処理原価についても近年増加傾向にあり、浄化槽にかかる修繕費等の維持管理費が近年増大していることが要因であると考えられる。
　以上のことから、今後も経営状況の改善に向けた取り組みは重要な課題であり、維持管理費等の節減に努めていく必要がある。</t>
    <rPh sb="14" eb="15">
      <t>ド</t>
    </rPh>
    <rPh sb="45" eb="46">
      <t>ミ</t>
    </rPh>
    <rPh sb="272" eb="274">
      <t>ヒツヨウ</t>
    </rPh>
    <phoneticPr fontId="4"/>
  </si>
  <si>
    <t>戸別の施設であり、大きな改修はない。</t>
    <phoneticPr fontId="4"/>
  </si>
  <si>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今後は高齢化・過疎化による人口減少が見込まれる地域であり、使用料収入の減少に対する検討が必要になってくると予測している。
　また、施設維持管理費の節減を図り、経営の安定化に努めていく必要がある。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</si>
</sst>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72736"/>
        <c:axId val="977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572736"/>
        <c:axId val="97726464"/>
      </c:lineChart>
      <c:dateAx>
        <c:axId val="97572736"/>
        <c:scaling>
          <c:orientation val="minMax"/>
        </c:scaling>
        <c:delete val="1"/>
        <c:axPos val="b"/>
        <c:numFmt formatCode="ge" sourceLinked="1"/>
        <c:majorTickMark val="none"/>
        <c:minorTickMark val="none"/>
        <c:tickLblPos val="none"/>
        <c:crossAx val="97726464"/>
        <c:crosses val="autoZero"/>
        <c:auto val="1"/>
        <c:lblOffset val="100"/>
        <c:baseTimeUnit val="years"/>
      </c:dateAx>
      <c:valAx>
        <c:axId val="977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formatCode="#,##0.00;&quot;△&quot;#,##0.00;&quot;-&quot;">
                  <c:v>100</c:v>
                </c:pt>
              </c:numCache>
            </c:numRef>
          </c:val>
        </c:ser>
        <c:dLbls>
          <c:showLegendKey val="0"/>
          <c:showVal val="0"/>
          <c:showCatName val="0"/>
          <c:showSerName val="0"/>
          <c:showPercent val="0"/>
          <c:showBubbleSize val="0"/>
        </c:dLbls>
        <c:gapWidth val="150"/>
        <c:axId val="104798464"/>
        <c:axId val="1048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104798464"/>
        <c:axId val="104817024"/>
      </c:lineChart>
      <c:dateAx>
        <c:axId val="104798464"/>
        <c:scaling>
          <c:orientation val="minMax"/>
        </c:scaling>
        <c:delete val="1"/>
        <c:axPos val="b"/>
        <c:numFmt formatCode="ge" sourceLinked="1"/>
        <c:majorTickMark val="none"/>
        <c:minorTickMark val="none"/>
        <c:tickLblPos val="none"/>
        <c:crossAx val="104817024"/>
        <c:crosses val="autoZero"/>
        <c:auto val="1"/>
        <c:lblOffset val="100"/>
        <c:baseTimeUnit val="years"/>
      </c:dateAx>
      <c:valAx>
        <c:axId val="104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4855424"/>
        <c:axId val="104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104855424"/>
        <c:axId val="104861696"/>
      </c:lineChart>
      <c:dateAx>
        <c:axId val="104855424"/>
        <c:scaling>
          <c:orientation val="minMax"/>
        </c:scaling>
        <c:delete val="1"/>
        <c:axPos val="b"/>
        <c:numFmt formatCode="ge" sourceLinked="1"/>
        <c:majorTickMark val="none"/>
        <c:minorTickMark val="none"/>
        <c:tickLblPos val="none"/>
        <c:crossAx val="104861696"/>
        <c:crosses val="autoZero"/>
        <c:auto val="1"/>
        <c:lblOffset val="100"/>
        <c:baseTimeUnit val="years"/>
      </c:dateAx>
      <c:valAx>
        <c:axId val="104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85.29</c:v>
                </c:pt>
                <c:pt idx="1">
                  <c:v>88.09</c:v>
                </c:pt>
                <c:pt idx="2">
                  <c:v>88.09</c:v>
                </c:pt>
                <c:pt idx="3">
                  <c:v>88.09</c:v>
                </c:pt>
                <c:pt idx="4">
                  <c:v>90.2</c:v>
                </c:pt>
              </c:numCache>
            </c:numRef>
          </c:val>
        </c:ser>
        <c:dLbls>
          <c:showLegendKey val="0"/>
          <c:showVal val="0"/>
          <c:showCatName val="0"/>
          <c:showSerName val="0"/>
          <c:showPercent val="0"/>
          <c:showBubbleSize val="0"/>
        </c:dLbls>
        <c:gapWidth val="150"/>
        <c:axId val="97760768"/>
        <c:axId val="977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60768"/>
        <c:axId val="97762688"/>
      </c:lineChart>
      <c:dateAx>
        <c:axId val="97760768"/>
        <c:scaling>
          <c:orientation val="minMax"/>
        </c:scaling>
        <c:delete val="1"/>
        <c:axPos val="b"/>
        <c:numFmt formatCode="ge" sourceLinked="1"/>
        <c:majorTickMark val="none"/>
        <c:minorTickMark val="none"/>
        <c:tickLblPos val="none"/>
        <c:crossAx val="97762688"/>
        <c:crosses val="autoZero"/>
        <c:auto val="1"/>
        <c:lblOffset val="100"/>
        <c:baseTimeUnit val="years"/>
      </c:dateAx>
      <c:valAx>
        <c:axId val="977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12288"/>
        <c:axId val="1044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12288"/>
        <c:axId val="104414208"/>
      </c:lineChart>
      <c:dateAx>
        <c:axId val="104412288"/>
        <c:scaling>
          <c:orientation val="minMax"/>
        </c:scaling>
        <c:delete val="1"/>
        <c:axPos val="b"/>
        <c:numFmt formatCode="ge" sourceLinked="1"/>
        <c:majorTickMark val="none"/>
        <c:minorTickMark val="none"/>
        <c:tickLblPos val="none"/>
        <c:crossAx val="104414208"/>
        <c:crosses val="autoZero"/>
        <c:auto val="1"/>
        <c:lblOffset val="100"/>
        <c:baseTimeUnit val="years"/>
      </c:dateAx>
      <c:valAx>
        <c:axId val="1044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56960"/>
        <c:axId val="104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56960"/>
        <c:axId val="104458880"/>
      </c:lineChart>
      <c:dateAx>
        <c:axId val="104456960"/>
        <c:scaling>
          <c:orientation val="minMax"/>
        </c:scaling>
        <c:delete val="1"/>
        <c:axPos val="b"/>
        <c:numFmt formatCode="ge" sourceLinked="1"/>
        <c:majorTickMark val="none"/>
        <c:minorTickMark val="none"/>
        <c:tickLblPos val="none"/>
        <c:crossAx val="104458880"/>
        <c:crosses val="autoZero"/>
        <c:auto val="1"/>
        <c:lblOffset val="100"/>
        <c:baseTimeUnit val="years"/>
      </c:dateAx>
      <c:valAx>
        <c:axId val="104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60896"/>
        <c:axId val="104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60896"/>
        <c:axId val="104571264"/>
      </c:lineChart>
      <c:dateAx>
        <c:axId val="104560896"/>
        <c:scaling>
          <c:orientation val="minMax"/>
        </c:scaling>
        <c:delete val="1"/>
        <c:axPos val="b"/>
        <c:numFmt formatCode="ge" sourceLinked="1"/>
        <c:majorTickMark val="none"/>
        <c:minorTickMark val="none"/>
        <c:tickLblPos val="none"/>
        <c:crossAx val="104571264"/>
        <c:crosses val="autoZero"/>
        <c:auto val="1"/>
        <c:lblOffset val="100"/>
        <c:baseTimeUnit val="years"/>
      </c:dateAx>
      <c:valAx>
        <c:axId val="1045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67392"/>
        <c:axId val="1046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67392"/>
        <c:axId val="104677760"/>
      </c:lineChart>
      <c:dateAx>
        <c:axId val="104667392"/>
        <c:scaling>
          <c:orientation val="minMax"/>
        </c:scaling>
        <c:delete val="1"/>
        <c:axPos val="b"/>
        <c:numFmt formatCode="ge" sourceLinked="1"/>
        <c:majorTickMark val="none"/>
        <c:minorTickMark val="none"/>
        <c:tickLblPos val="none"/>
        <c:crossAx val="104677760"/>
        <c:crosses val="autoZero"/>
        <c:auto val="1"/>
        <c:lblOffset val="100"/>
        <c:baseTimeUnit val="years"/>
      </c:dateAx>
      <c:valAx>
        <c:axId val="1046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475.97</c:v>
                </c:pt>
                <c:pt idx="1">
                  <c:v>474.53</c:v>
                </c:pt>
                <c:pt idx="2">
                  <c:v>491.26</c:v>
                </c:pt>
                <c:pt idx="3">
                  <c:v>482.84</c:v>
                </c:pt>
                <c:pt idx="4" formatCode="#,##0.00;&quot;△&quot;#,##0.00">
                  <c:v>0</c:v>
                </c:pt>
              </c:numCache>
            </c:numRef>
          </c:val>
        </c:ser>
        <c:dLbls>
          <c:showLegendKey val="0"/>
          <c:showVal val="0"/>
          <c:showCatName val="0"/>
          <c:showSerName val="0"/>
          <c:showPercent val="0"/>
          <c:showBubbleSize val="0"/>
        </c:dLbls>
        <c:gapWidth val="150"/>
        <c:axId val="104707968"/>
        <c:axId val="104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104707968"/>
        <c:axId val="104714240"/>
      </c:lineChart>
      <c:dateAx>
        <c:axId val="104707968"/>
        <c:scaling>
          <c:orientation val="minMax"/>
        </c:scaling>
        <c:delete val="1"/>
        <c:axPos val="b"/>
        <c:numFmt formatCode="ge" sourceLinked="1"/>
        <c:majorTickMark val="none"/>
        <c:minorTickMark val="none"/>
        <c:tickLblPos val="none"/>
        <c:crossAx val="104714240"/>
        <c:crosses val="autoZero"/>
        <c:auto val="1"/>
        <c:lblOffset val="100"/>
        <c:baseTimeUnit val="years"/>
      </c:dateAx>
      <c:valAx>
        <c:axId val="104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66.510000000000005</c:v>
                </c:pt>
                <c:pt idx="1">
                  <c:v>69.06</c:v>
                </c:pt>
                <c:pt idx="2">
                  <c:v>66.959999999999994</c:v>
                </c:pt>
                <c:pt idx="3">
                  <c:v>63.06</c:v>
                </c:pt>
                <c:pt idx="4">
                  <c:v>61.58</c:v>
                </c:pt>
              </c:numCache>
            </c:numRef>
          </c:val>
        </c:ser>
        <c:dLbls>
          <c:showLegendKey val="0"/>
          <c:showVal val="0"/>
          <c:showCatName val="0"/>
          <c:showSerName val="0"/>
          <c:showPercent val="0"/>
          <c:showBubbleSize val="0"/>
        </c:dLbls>
        <c:gapWidth val="150"/>
        <c:axId val="104613376"/>
        <c:axId val="1046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104613376"/>
        <c:axId val="104615296"/>
      </c:lineChart>
      <c:dateAx>
        <c:axId val="104613376"/>
        <c:scaling>
          <c:orientation val="minMax"/>
        </c:scaling>
        <c:delete val="1"/>
        <c:axPos val="b"/>
        <c:numFmt formatCode="ge" sourceLinked="1"/>
        <c:majorTickMark val="none"/>
        <c:minorTickMark val="none"/>
        <c:tickLblPos val="none"/>
        <c:crossAx val="104615296"/>
        <c:crosses val="autoZero"/>
        <c:auto val="1"/>
        <c:lblOffset val="100"/>
        <c:baseTimeUnit val="years"/>
      </c:dateAx>
      <c:valAx>
        <c:axId val="1046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298.47000000000003</c:v>
                </c:pt>
                <c:pt idx="1">
                  <c:v>293.38</c:v>
                </c:pt>
                <c:pt idx="2">
                  <c:v>305.8</c:v>
                </c:pt>
                <c:pt idx="3">
                  <c:v>388.82</c:v>
                </c:pt>
                <c:pt idx="4">
                  <c:v>423.81</c:v>
                </c:pt>
              </c:numCache>
            </c:numRef>
          </c:val>
        </c:ser>
        <c:dLbls>
          <c:showLegendKey val="0"/>
          <c:showVal val="0"/>
          <c:showCatName val="0"/>
          <c:showSerName val="0"/>
          <c:showPercent val="0"/>
          <c:showBubbleSize val="0"/>
        </c:dLbls>
        <c:gapWidth val="150"/>
        <c:axId val="104639488"/>
        <c:axId val="1046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104639488"/>
        <c:axId val="104653952"/>
      </c:lineChart>
      <c:dateAx>
        <c:axId val="104639488"/>
        <c:scaling>
          <c:orientation val="minMax"/>
        </c:scaling>
        <c:delete val="1"/>
        <c:axPos val="b"/>
        <c:numFmt formatCode="ge" sourceLinked="1"/>
        <c:majorTickMark val="none"/>
        <c:minorTickMark val="none"/>
        <c:tickLblPos val="none"/>
        <c:crossAx val="104653952"/>
        <c:crosses val="autoZero"/>
        <c:auto val="1"/>
        <c:lblOffset val="100"/>
        <c:baseTimeUnit val="years"/>
      </c:dateAx>
      <c:valAx>
        <c:axId val="1046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大台町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9894</v>
      </c>
      <c r="AM8" s="64"/>
      <c r="AN8" s="64"/>
      <c r="AO8" s="64"/>
      <c r="AP8" s="64"/>
      <c r="AQ8" s="64"/>
      <c r="AR8" s="64"/>
      <c r="AS8" s="64"/>
      <c r="AT8" s="63">
        <f>データ!S6</f>
        <v>362.86</v>
      </c>
      <c r="AU8" s="63"/>
      <c r="AV8" s="63"/>
      <c r="AW8" s="63"/>
      <c r="AX8" s="63"/>
      <c r="AY8" s="63"/>
      <c r="AZ8" s="63"/>
      <c r="BA8" s="63"/>
      <c r="BB8" s="63">
        <f>データ!T6</f>
        <v>27.27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27.43</v>
      </c>
      <c r="Q10" s="63"/>
      <c r="R10" s="63"/>
      <c r="S10" s="63"/>
      <c r="T10" s="63"/>
      <c r="U10" s="63"/>
      <c r="V10" s="63"/>
      <c r="W10" s="63">
        <f>データ!P6</f>
        <v>100</v>
      </c>
      <c r="X10" s="63"/>
      <c r="Y10" s="63"/>
      <c r="Z10" s="63"/>
      <c r="AA10" s="63"/>
      <c r="AB10" s="63"/>
      <c r="AC10" s="63"/>
      <c r="AD10" s="64">
        <f>データ!Q6</f>
        <v>4320</v>
      </c>
      <c r="AE10" s="64"/>
      <c r="AF10" s="64"/>
      <c r="AG10" s="64"/>
      <c r="AH10" s="64"/>
      <c r="AI10" s="64"/>
      <c r="AJ10" s="64"/>
      <c r="AK10" s="2"/>
      <c r="AL10" s="64">
        <f>データ!U6</f>
        <v>2699</v>
      </c>
      <c r="AM10" s="64"/>
      <c r="AN10" s="64"/>
      <c r="AO10" s="64"/>
      <c r="AP10" s="64"/>
      <c r="AQ10" s="64"/>
      <c r="AR10" s="64"/>
      <c r="AS10" s="64"/>
      <c r="AT10" s="63">
        <f>データ!V6</f>
        <v>362.08</v>
      </c>
      <c r="AU10" s="63"/>
      <c r="AV10" s="63"/>
      <c r="AW10" s="63"/>
      <c r="AX10" s="63"/>
      <c r="AY10" s="63"/>
      <c r="AZ10" s="63"/>
      <c r="BA10" s="63"/>
      <c r="BB10" s="63">
        <f>データ!W6</f>
        <v>7.45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244431</v>
      </c>
      <c r="D6" s="31">
        <f t="shared" si="3"/>
        <v>47</v>
      </c>
      <c r="E6" s="31">
        <f t="shared" si="3"/>
        <v>18</v>
      </c>
      <c r="F6" s="31">
        <f t="shared" si="3"/>
        <v>0</v>
      </c>
      <c r="G6" s="31">
        <f t="shared" si="3"/>
        <v>0</v>
      </c>
      <c r="H6" s="31" t="str">
        <f t="shared" si="3"/>
        <v>三重県　大台町</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27.43</v>
      </c>
      <c r="P6" s="32">
        <f t="shared" si="3"/>
        <v>100</v>
      </c>
      <c r="Q6" s="32">
        <f t="shared" si="3"/>
        <v>4320</v>
      </c>
      <c r="R6" s="32">
        <f t="shared" si="3"/>
        <v>9894</v>
      </c>
      <c r="S6" s="32">
        <f t="shared" si="3"/>
        <v>362.86</v>
      </c>
      <c r="T6" s="32">
        <f t="shared" si="3"/>
        <v>27.27</v>
      </c>
      <c r="U6" s="32">
        <f t="shared" si="3"/>
        <v>2699</v>
      </c>
      <c r="V6" s="32">
        <f t="shared" si="3"/>
        <v>362.08</v>
      </c>
      <c r="W6" s="32">
        <f t="shared" si="3"/>
        <v>7.45</v>
      </c>
      <c r="X6" s="33">
        <f>IF(X7="",NA(),X7)</f>
        <v>85.29</v>
      </c>
      <c r="Y6" s="33">
        <f t="shared" ref="Y6:AG6" si="4">IF(Y7="",NA(),Y7)</f>
        <v>88.09</v>
      </c>
      <c r="Z6" s="33">
        <f t="shared" si="4"/>
        <v>88.09</v>
      </c>
      <c r="AA6" s="33">
        <f t="shared" si="4"/>
        <v>88.09</v>
      </c>
      <c r="AB6" s="33">
        <f t="shared" si="4"/>
        <v>90.2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475.97</v>
      </c>
      <c r="BF6" s="33">
        <f t="shared" ref="BF6:BN6" si="7">IF(BF7="",NA(),BF7)</f>
        <v>474.53</v>
      </c>
      <c r="BG6" s="33">
        <f t="shared" si="7"/>
        <v>491.26</v>
      </c>
      <c r="BH6" s="33">
        <f t="shared" si="7"/>
        <v>482.84</v>
      </c>
      <c r="BI6" s="32">
        <f t="shared" si="7"/>
        <v>0</v>
      </c>
      <c r="BJ6" s="33">
        <f t="shared" si="7"/>
        <v>421.01</v>
      </c>
      <c r="BK6" s="33">
        <f t="shared" si="7"/>
        <v>430.64</v>
      </c>
      <c r="BL6" s="33">
        <f t="shared" si="7"/>
        <v>446.63</v>
      </c>
      <c r="BM6" s="33">
        <f t="shared" si="7"/>
        <v>261.08</v>
      </c>
      <c r="BN6" s="33">
        <f t="shared" si="7"/>
        <v>241.49</v>
      </c>
      <c r="BO6" s="32" t="str">
        <f>IF(BO7="","",IF(BO7="-","【-】","【"&amp;SUBSTITUTE(TEXT(BO7,"#,##0.00"),"-","△")&amp;"】"))</f>
        <v>【345.93】</v>
      </c>
      <c r="BP6" s="33">
        <f>IF(BP7="",NA(),BP7)</f>
        <v>66.510000000000005</v>
      </c>
      <c r="BQ6" s="33">
        <f t="shared" ref="BQ6:BY6" si="8">IF(BQ7="",NA(),BQ7)</f>
        <v>69.06</v>
      </c>
      <c r="BR6" s="33">
        <f t="shared" si="8"/>
        <v>66.959999999999994</v>
      </c>
      <c r="BS6" s="33">
        <f t="shared" si="8"/>
        <v>63.06</v>
      </c>
      <c r="BT6" s="33">
        <f t="shared" si="8"/>
        <v>61.58</v>
      </c>
      <c r="BU6" s="33">
        <f t="shared" si="8"/>
        <v>58.98</v>
      </c>
      <c r="BV6" s="33">
        <f t="shared" si="8"/>
        <v>58.78</v>
      </c>
      <c r="BW6" s="33">
        <f t="shared" si="8"/>
        <v>58.53</v>
      </c>
      <c r="BX6" s="33">
        <f t="shared" si="8"/>
        <v>68.61</v>
      </c>
      <c r="BY6" s="33">
        <f t="shared" si="8"/>
        <v>65.7</v>
      </c>
      <c r="BZ6" s="32" t="str">
        <f>IF(BZ7="","",IF(BZ7="-","【-】","【"&amp;SUBSTITUTE(TEXT(BZ7,"#,##0.00"),"-","△")&amp;"】"))</f>
        <v>【59.44】</v>
      </c>
      <c r="CA6" s="33">
        <f>IF(CA7="",NA(),CA7)</f>
        <v>298.47000000000003</v>
      </c>
      <c r="CB6" s="33">
        <f t="shared" ref="CB6:CJ6" si="9">IF(CB7="",NA(),CB7)</f>
        <v>293.38</v>
      </c>
      <c r="CC6" s="33">
        <f t="shared" si="9"/>
        <v>305.8</v>
      </c>
      <c r="CD6" s="33">
        <f t="shared" si="9"/>
        <v>388.82</v>
      </c>
      <c r="CE6" s="33">
        <f t="shared" si="9"/>
        <v>423.81</v>
      </c>
      <c r="CF6" s="33">
        <f t="shared" si="9"/>
        <v>253.84</v>
      </c>
      <c r="CG6" s="33">
        <f t="shared" si="9"/>
        <v>257.02999999999997</v>
      </c>
      <c r="CH6" s="33">
        <f t="shared" si="9"/>
        <v>266.57</v>
      </c>
      <c r="CI6" s="33">
        <f t="shared" si="9"/>
        <v>241.18</v>
      </c>
      <c r="CJ6" s="33">
        <f t="shared" si="9"/>
        <v>247.94</v>
      </c>
      <c r="CK6" s="32" t="str">
        <f>IF(CK7="","",IF(CK7="-","【-】","【"&amp;SUBSTITUTE(TEXT(CK7,"#,##0.00"),"-","△")&amp;"】"))</f>
        <v>【272.79】</v>
      </c>
      <c r="CL6" s="32">
        <f>IF(CL7="",NA(),CL7)</f>
        <v>0</v>
      </c>
      <c r="CM6" s="32">
        <f t="shared" ref="CM6:CU6" si="10">IF(CM7="",NA(),CM7)</f>
        <v>0</v>
      </c>
      <c r="CN6" s="32">
        <f t="shared" si="10"/>
        <v>0</v>
      </c>
      <c r="CO6" s="32">
        <f t="shared" si="10"/>
        <v>0</v>
      </c>
      <c r="CP6" s="33">
        <f t="shared" si="10"/>
        <v>100</v>
      </c>
      <c r="CQ6" s="33">
        <f t="shared" si="10"/>
        <v>60.03</v>
      </c>
      <c r="CR6" s="33">
        <f t="shared" si="10"/>
        <v>61.93</v>
      </c>
      <c r="CS6" s="33">
        <f t="shared" si="10"/>
        <v>58.06</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244431</v>
      </c>
      <c r="D7" s="35">
        <v>47</v>
      </c>
      <c r="E7" s="35">
        <v>18</v>
      </c>
      <c r="F7" s="35">
        <v>0</v>
      </c>
      <c r="G7" s="35">
        <v>0</v>
      </c>
      <c r="H7" s="35" t="s">
        <v>96</v>
      </c>
      <c r="I7" s="35" t="s">
        <v>97</v>
      </c>
      <c r="J7" s="35" t="s">
        <v>98</v>
      </c>
      <c r="K7" s="35" t="s">
        <v>99</v>
      </c>
      <c r="L7" s="35" t="s">
        <v>100</v>
      </c>
      <c r="M7" s="36" t="s">
        <v>101</v>
      </c>
      <c r="N7" s="36" t="s">
        <v>102</v>
      </c>
      <c r="O7" s="36">
        <v>27.43</v>
      </c>
      <c r="P7" s="36">
        <v>100</v>
      </c>
      <c r="Q7" s="36">
        <v>4320</v>
      </c>
      <c r="R7" s="36">
        <v>9894</v>
      </c>
      <c r="S7" s="36">
        <v>362.86</v>
      </c>
      <c r="T7" s="36">
        <v>27.27</v>
      </c>
      <c r="U7" s="36">
        <v>2699</v>
      </c>
      <c r="V7" s="36">
        <v>362.08</v>
      </c>
      <c r="W7" s="36">
        <v>7.45</v>
      </c>
      <c r="X7" s="36">
        <v>85.29</v>
      </c>
      <c r="Y7" s="36">
        <v>88.09</v>
      </c>
      <c r="Z7" s="36">
        <v>88.09</v>
      </c>
      <c r="AA7" s="36">
        <v>88.09</v>
      </c>
      <c r="AB7" s="36">
        <v>90.2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475.97</v>
      </c>
      <c r="BF7" s="36">
        <v>474.53</v>
      </c>
      <c r="BG7" s="36">
        <v>491.26</v>
      </c>
      <c r="BH7" s="36">
        <v>482.84</v>
      </c>
      <c r="BI7" s="36">
        <v>0</v>
      </c>
      <c r="BJ7" s="36">
        <v>421.01</v>
      </c>
      <c r="BK7" s="36">
        <v>430.64</v>
      </c>
      <c r="BL7" s="36">
        <v>446.63</v>
      </c>
      <c r="BM7" s="36">
        <v>261.08</v>
      </c>
      <c r="BN7" s="36">
        <v>241.49</v>
      </c>
      <c r="BO7" s="36">
        <v>345.93</v>
      </c>
      <c r="BP7" s="36">
        <v>66.510000000000005</v>
      </c>
      <c r="BQ7" s="36">
        <v>69.06</v>
      </c>
      <c r="BR7" s="36">
        <v>66.959999999999994</v>
      </c>
      <c r="BS7" s="36">
        <v>63.06</v>
      </c>
      <c r="BT7" s="36">
        <v>61.58</v>
      </c>
      <c r="BU7" s="36">
        <v>58.98</v>
      </c>
      <c r="BV7" s="36">
        <v>58.78</v>
      </c>
      <c r="BW7" s="36">
        <v>58.53</v>
      </c>
      <c r="BX7" s="36">
        <v>68.61</v>
      </c>
      <c r="BY7" s="36">
        <v>65.7</v>
      </c>
      <c r="BZ7" s="36">
        <v>59.44</v>
      </c>
      <c r="CA7" s="36">
        <v>298.47000000000003</v>
      </c>
      <c r="CB7" s="36">
        <v>293.38</v>
      </c>
      <c r="CC7" s="36">
        <v>305.8</v>
      </c>
      <c r="CD7" s="36">
        <v>388.82</v>
      </c>
      <c r="CE7" s="36">
        <v>423.81</v>
      </c>
      <c r="CF7" s="36">
        <v>253.84</v>
      </c>
      <c r="CG7" s="36">
        <v>257.02999999999997</v>
      </c>
      <c r="CH7" s="36">
        <v>266.57</v>
      </c>
      <c r="CI7" s="36">
        <v>241.18</v>
      </c>
      <c r="CJ7" s="36">
        <v>247.94</v>
      </c>
      <c r="CK7" s="36">
        <v>272.79000000000002</v>
      </c>
      <c r="CL7" s="36">
        <v>0</v>
      </c>
      <c r="CM7" s="36">
        <v>0</v>
      </c>
      <c r="CN7" s="36">
        <v>0</v>
      </c>
      <c r="CO7" s="36">
        <v>0</v>
      </c>
      <c r="CP7" s="36">
        <v>100</v>
      </c>
      <c r="CQ7" s="36">
        <v>60.03</v>
      </c>
      <c r="CR7" s="36">
        <v>61.93</v>
      </c>
      <c r="CS7" s="36">
        <v>58.06</v>
      </c>
      <c r="CT7" s="36">
        <v>53.84</v>
      </c>
      <c r="CU7" s="36">
        <v>60.25</v>
      </c>
      <c r="CV7" s="36">
        <v>58.84</v>
      </c>
      <c r="CW7" s="36">
        <v>100</v>
      </c>
      <c r="CX7" s="36">
        <v>100</v>
      </c>
      <c r="CY7" s="36">
        <v>100</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2017-02-08T03:23:21Z</dcterms:created>
  <dcterms:modified xsi:type="dcterms:W3CDTF">2017-02-22T02:59:06Z</dcterms:modified>
  <cp:category/>
</cp:coreProperties>
</file>