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<sst xmlns="http://schemas.openxmlformats.org/spreadsheetml/2006/main" count="224" uniqueCount="111">
  <si>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</si>
  <si>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</si>
  <si>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</si>
  <si>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</si>
  <si>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</si>
  <si>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</si>
  <si>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</si>
  <si>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</si>
  <si>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</si>
  <si>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</si>
  <si>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</si>
  <si>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</si>
  <si>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</si>
  <si>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</si>
  <si>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</si>
  <si>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</si>
  <si>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</si>
  <si>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</si>
  <si>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</si>
  <si>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</si>
  <si>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</si>
  <si>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</si>
  <si>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</si>
  <si>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</si>
  <si>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</si>
  <si>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</si>
  <si>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</si>
  <si>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</si>
  <si>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</si>
  <si>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</si>
  <si>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</si>
  <si>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</si>
  <si>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</si>
  <si>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</si>
  <si>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</si>
  <si>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</si>
  <si>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</si>
  <si>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</si>
  <si>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</si>
  <si>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</si>
  <si>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</si>
  <si>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</si>
  <si>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</si>
  <si>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</si>
  <si>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</si>
  <si>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</si>
  <si>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</si>
  <si>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</si>
  <si>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</si>
  <si>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</si>
  <si>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</si>
  <si>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</si>
  <si>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</si>
  <si>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</si>
  <si>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</si>
  <si>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</si>
  <si>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</si>
  <si>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</si>
  <si>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</si>
  <si>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</si>
  <si>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</si>
  <si>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</si>
  <si>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</si>
  <si>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</si>
  <si>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</si>
  <si>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</si>
  <si>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</si>
  <si>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</si>
  <si>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</si>
  <si>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</si>
  <si>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</si>
  <si>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</si>
  <si>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</si>
  <si>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</si>
  <si>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</si>
  <si>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</si>
  <si>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</si>
  <si>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</si>
  <si>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</si>
  <si>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</si>
  <si>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</si>
  <si>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</si>
  <si>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</si>
  <si>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</si>
  <si>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</si>
  <si>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</si>
  <si>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</si>
  <si>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</si>
  <si>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</si>
  <si>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</si>
  <si>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</si>
  <si>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</si>
  <si>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</si>
  <si>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</si>
  <si>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</si>
  <si>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</si>
  <si>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玉城町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</si>
  <si>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</si>
  <si>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</si>
  <si>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</si>
  <si>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</si>
  <si>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</si>
  <si>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</si>
  <si>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</si>
  <si>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</si>
  <si>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</si>
  <si>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</si>
  <si>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</si>
  <si>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水洗化率は徐々に増加しているが、収益的収支比率の低さが顕著であり、経費回収率も低い。</t>
    <phoneticPr fontId="4"/>
  </si>
  <si>
    <t>　今後、老朽化は進む一方であることから、農水省事業である最適整備構想を策定し、老朽化対策を実施していく。</t>
    <phoneticPr fontId="4"/>
  </si>
  <si>
    <t>　法非適であることから経営比較分析で推測できる数値はないものの、古い施設では20年程度経過しており、ポンプ類の修繕・更新が発生してきている。
　管路施設については、特段の老朽は確認されていない。</t>
    <rPh sb="2" eb="3">
      <t>ヒ</t>
    </rPh>
    <rPh sb="3" eb="4">
      <t>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</si>
</sst>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846912"/>
        <c:axId val="939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93846912"/>
        <c:axId val="93988352"/>
      </c:lineChart>
      <c:dateAx>
        <c:axId val="93846912"/>
        <c:scaling>
          <c:orientation val="minMax"/>
        </c:scaling>
        <c:delete val="1"/>
        <c:axPos val="b"/>
        <c:numFmt formatCode="ge" sourceLinked="1"/>
        <c:majorTickMark val="none"/>
        <c:minorTickMark val="none"/>
        <c:tickLblPos val="none"/>
        <c:crossAx val="93988352"/>
        <c:crosses val="autoZero"/>
        <c:auto val="1"/>
        <c:lblOffset val="100"/>
        <c:baseTimeUnit val="years"/>
      </c:dateAx>
      <c:valAx>
        <c:axId val="939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c:v>
                </c:pt>
                <c:pt idx="1">
                  <c:v>50.95</c:v>
                </c:pt>
                <c:pt idx="2">
                  <c:v>0</c:v>
                </c:pt>
                <c:pt idx="3">
                  <c:v>0</c:v>
                </c:pt>
                <c:pt idx="4">
                  <c:v>0</c:v>
                </c:pt>
              </c:numCache>
            </c:numRef>
          </c:val>
        </c:ser>
        <c:dLbls>
          <c:showLegendKey val="0"/>
          <c:showVal val="0"/>
          <c:showCatName val="0"/>
          <c:showSerName val="0"/>
          <c:showPercent val="0"/>
          <c:showBubbleSize val="0"/>
        </c:dLbls>
        <c:gapWidth val="150"/>
        <c:axId val="97161216"/>
        <c:axId val="971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97161216"/>
        <c:axId val="97163136"/>
      </c:lineChart>
      <c:dateAx>
        <c:axId val="97161216"/>
        <c:scaling>
          <c:orientation val="minMax"/>
        </c:scaling>
        <c:delete val="1"/>
        <c:axPos val="b"/>
        <c:numFmt formatCode="ge" sourceLinked="1"/>
        <c:majorTickMark val="none"/>
        <c:minorTickMark val="none"/>
        <c:tickLblPos val="none"/>
        <c:crossAx val="97163136"/>
        <c:crosses val="autoZero"/>
        <c:auto val="1"/>
        <c:lblOffset val="100"/>
        <c:baseTimeUnit val="years"/>
      </c:dateAx>
      <c:valAx>
        <c:axId val="971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86.37</c:v>
                </c:pt>
                <c:pt idx="1">
                  <c:v>87.51</c:v>
                </c:pt>
                <c:pt idx="2">
                  <c:v>90.66</c:v>
                </c:pt>
                <c:pt idx="3">
                  <c:v>94.1</c:v>
                </c:pt>
                <c:pt idx="4">
                  <c:v>94.86</c:v>
                </c:pt>
              </c:numCache>
            </c:numRef>
          </c:val>
        </c:ser>
        <c:dLbls>
          <c:showLegendKey val="0"/>
          <c:showVal val="0"/>
          <c:showCatName val="0"/>
          <c:showSerName val="0"/>
          <c:showPercent val="0"/>
          <c:showBubbleSize val="0"/>
        </c:dLbls>
        <c:gapWidth val="150"/>
        <c:axId val="97185152"/>
        <c:axId val="974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97185152"/>
        <c:axId val="97469952"/>
      </c:lineChart>
      <c:dateAx>
        <c:axId val="97185152"/>
        <c:scaling>
          <c:orientation val="minMax"/>
        </c:scaling>
        <c:delete val="1"/>
        <c:axPos val="b"/>
        <c:numFmt formatCode="ge" sourceLinked="1"/>
        <c:majorTickMark val="none"/>
        <c:minorTickMark val="none"/>
        <c:tickLblPos val="none"/>
        <c:crossAx val="97469952"/>
        <c:crosses val="autoZero"/>
        <c:auto val="1"/>
        <c:lblOffset val="100"/>
        <c:baseTimeUnit val="years"/>
      </c:dateAx>
      <c:valAx>
        <c:axId val="974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66.36</c:v>
                </c:pt>
                <c:pt idx="1">
                  <c:v>62.84</c:v>
                </c:pt>
                <c:pt idx="2">
                  <c:v>58.95</c:v>
                </c:pt>
                <c:pt idx="3">
                  <c:v>56.83</c:v>
                </c:pt>
                <c:pt idx="4">
                  <c:v>55.25</c:v>
                </c:pt>
              </c:numCache>
            </c:numRef>
          </c:val>
        </c:ser>
        <c:dLbls>
          <c:showLegendKey val="0"/>
          <c:showVal val="0"/>
          <c:showCatName val="0"/>
          <c:showSerName val="0"/>
          <c:showPercent val="0"/>
          <c:showBubbleSize val="0"/>
        </c:dLbls>
        <c:gapWidth val="150"/>
        <c:axId val="94026752"/>
        <c:axId val="940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26752"/>
        <c:axId val="94037120"/>
      </c:lineChart>
      <c:dateAx>
        <c:axId val="94026752"/>
        <c:scaling>
          <c:orientation val="minMax"/>
        </c:scaling>
        <c:delete val="1"/>
        <c:axPos val="b"/>
        <c:numFmt formatCode="ge" sourceLinked="1"/>
        <c:majorTickMark val="none"/>
        <c:minorTickMark val="none"/>
        <c:tickLblPos val="none"/>
        <c:crossAx val="94037120"/>
        <c:crosses val="autoZero"/>
        <c:auto val="1"/>
        <c:lblOffset val="100"/>
        <c:baseTimeUnit val="years"/>
      </c:dateAx>
      <c:valAx>
        <c:axId val="940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50208"/>
        <c:axId val="967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50208"/>
        <c:axId val="96756096"/>
      </c:lineChart>
      <c:dateAx>
        <c:axId val="96750208"/>
        <c:scaling>
          <c:orientation val="minMax"/>
        </c:scaling>
        <c:delete val="1"/>
        <c:axPos val="b"/>
        <c:numFmt formatCode="ge" sourceLinked="1"/>
        <c:majorTickMark val="none"/>
        <c:minorTickMark val="none"/>
        <c:tickLblPos val="none"/>
        <c:crossAx val="96756096"/>
        <c:crosses val="autoZero"/>
        <c:auto val="1"/>
        <c:lblOffset val="100"/>
        <c:baseTimeUnit val="years"/>
      </c:dateAx>
      <c:valAx>
        <c:axId val="967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98976"/>
        <c:axId val="968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98976"/>
        <c:axId val="96805248"/>
      </c:lineChart>
      <c:dateAx>
        <c:axId val="96798976"/>
        <c:scaling>
          <c:orientation val="minMax"/>
        </c:scaling>
        <c:delete val="1"/>
        <c:axPos val="b"/>
        <c:numFmt formatCode="ge" sourceLinked="1"/>
        <c:majorTickMark val="none"/>
        <c:minorTickMark val="none"/>
        <c:tickLblPos val="none"/>
        <c:crossAx val="96805248"/>
        <c:crosses val="autoZero"/>
        <c:auto val="1"/>
        <c:lblOffset val="100"/>
        <c:baseTimeUnit val="years"/>
      </c:dateAx>
      <c:valAx>
        <c:axId val="968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37632"/>
        <c:axId val="9683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37632"/>
        <c:axId val="96839552"/>
      </c:lineChart>
      <c:dateAx>
        <c:axId val="96837632"/>
        <c:scaling>
          <c:orientation val="minMax"/>
        </c:scaling>
        <c:delete val="1"/>
        <c:axPos val="b"/>
        <c:numFmt formatCode="ge" sourceLinked="1"/>
        <c:majorTickMark val="none"/>
        <c:minorTickMark val="none"/>
        <c:tickLblPos val="none"/>
        <c:crossAx val="96839552"/>
        <c:crosses val="autoZero"/>
        <c:auto val="1"/>
        <c:lblOffset val="100"/>
        <c:baseTimeUnit val="years"/>
      </c:dateAx>
      <c:valAx>
        <c:axId val="9683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76800"/>
        <c:axId val="968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76800"/>
        <c:axId val="96887168"/>
      </c:lineChart>
      <c:dateAx>
        <c:axId val="96876800"/>
        <c:scaling>
          <c:orientation val="minMax"/>
        </c:scaling>
        <c:delete val="1"/>
        <c:axPos val="b"/>
        <c:numFmt formatCode="ge" sourceLinked="1"/>
        <c:majorTickMark val="none"/>
        <c:minorTickMark val="none"/>
        <c:tickLblPos val="none"/>
        <c:crossAx val="96887168"/>
        <c:crosses val="autoZero"/>
        <c:auto val="1"/>
        <c:lblOffset val="100"/>
        <c:baseTimeUnit val="years"/>
      </c:dateAx>
      <c:valAx>
        <c:axId val="9688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25184"/>
        <c:axId val="969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96925184"/>
        <c:axId val="96927104"/>
      </c:lineChart>
      <c:dateAx>
        <c:axId val="96925184"/>
        <c:scaling>
          <c:orientation val="minMax"/>
        </c:scaling>
        <c:delete val="1"/>
        <c:axPos val="b"/>
        <c:numFmt formatCode="ge" sourceLinked="1"/>
        <c:majorTickMark val="none"/>
        <c:minorTickMark val="none"/>
        <c:tickLblPos val="none"/>
        <c:crossAx val="96927104"/>
        <c:crosses val="autoZero"/>
        <c:auto val="1"/>
        <c:lblOffset val="100"/>
        <c:baseTimeUnit val="years"/>
      </c:dateAx>
      <c:valAx>
        <c:axId val="969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52.28</c:v>
                </c:pt>
                <c:pt idx="1">
                  <c:v>56.82</c:v>
                </c:pt>
                <c:pt idx="2">
                  <c:v>49.91</c:v>
                </c:pt>
                <c:pt idx="3">
                  <c:v>50.5</c:v>
                </c:pt>
                <c:pt idx="4">
                  <c:v>49.42</c:v>
                </c:pt>
              </c:numCache>
            </c:numRef>
          </c:val>
        </c:ser>
        <c:dLbls>
          <c:showLegendKey val="0"/>
          <c:showVal val="0"/>
          <c:showCatName val="0"/>
          <c:showSerName val="0"/>
          <c:showPercent val="0"/>
          <c:showBubbleSize val="0"/>
        </c:dLbls>
        <c:gapWidth val="150"/>
        <c:axId val="96965760"/>
        <c:axId val="96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96965760"/>
        <c:axId val="96967680"/>
      </c:lineChart>
      <c:dateAx>
        <c:axId val="96965760"/>
        <c:scaling>
          <c:orientation val="minMax"/>
        </c:scaling>
        <c:delete val="1"/>
        <c:axPos val="b"/>
        <c:numFmt formatCode="ge" sourceLinked="1"/>
        <c:majorTickMark val="none"/>
        <c:minorTickMark val="none"/>
        <c:tickLblPos val="none"/>
        <c:crossAx val="96967680"/>
        <c:crosses val="autoZero"/>
        <c:auto val="1"/>
        <c:lblOffset val="100"/>
        <c:baseTimeUnit val="years"/>
      </c:dateAx>
      <c:valAx>
        <c:axId val="969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178.05</c:v>
                </c:pt>
                <c:pt idx="1">
                  <c:v>162.85</c:v>
                </c:pt>
                <c:pt idx="2">
                  <c:v>185.08</c:v>
                </c:pt>
                <c:pt idx="3">
                  <c:v>185.71</c:v>
                </c:pt>
                <c:pt idx="4">
                  <c:v>188.89</c:v>
                </c:pt>
              </c:numCache>
            </c:numRef>
          </c:val>
        </c:ser>
        <c:dLbls>
          <c:showLegendKey val="0"/>
          <c:showVal val="0"/>
          <c:showCatName val="0"/>
          <c:showSerName val="0"/>
          <c:showPercent val="0"/>
          <c:showBubbleSize val="0"/>
        </c:dLbls>
        <c:gapWidth val="150"/>
        <c:axId val="96989568"/>
        <c:axId val="969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96989568"/>
        <c:axId val="96991488"/>
      </c:lineChart>
      <c:dateAx>
        <c:axId val="96989568"/>
        <c:scaling>
          <c:orientation val="minMax"/>
        </c:scaling>
        <c:delete val="1"/>
        <c:axPos val="b"/>
        <c:numFmt formatCode="ge" sourceLinked="1"/>
        <c:majorTickMark val="none"/>
        <c:minorTickMark val="none"/>
        <c:tickLblPos val="none"/>
        <c:crossAx val="96991488"/>
        <c:crosses val="autoZero"/>
        <c:auto val="1"/>
        <c:lblOffset val="100"/>
        <c:baseTimeUnit val="years"/>
      </c:dateAx>
      <c:valAx>
        <c:axId val="969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玉城町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15746</v>
      </c>
      <c r="AM8" s="47"/>
      <c r="AN8" s="47"/>
      <c r="AO8" s="47"/>
      <c r="AP8" s="47"/>
      <c r="AQ8" s="47"/>
      <c r="AR8" s="47"/>
      <c r="AS8" s="47"/>
      <c r="AT8" s="43">
        <f>データ!S6</f>
        <v>40.909999999999997</v>
      </c>
      <c r="AU8" s="43"/>
      <c r="AV8" s="43"/>
      <c r="AW8" s="43"/>
      <c r="AX8" s="43"/>
      <c r="AY8" s="43"/>
      <c r="AZ8" s="43"/>
      <c r="BA8" s="43"/>
      <c r="BB8" s="43">
        <f>データ!T6</f>
        <v>384.89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8.66</v>
      </c>
      <c r="Q10" s="43"/>
      <c r="R10" s="43"/>
      <c r="S10" s="43"/>
      <c r="T10" s="43"/>
      <c r="U10" s="43"/>
      <c r="V10" s="43"/>
      <c r="W10" s="43">
        <f>データ!P6</f>
        <v>100</v>
      </c>
      <c r="X10" s="43"/>
      <c r="Y10" s="43"/>
      <c r="Z10" s="43"/>
      <c r="AA10" s="43"/>
      <c r="AB10" s="43"/>
      <c r="AC10" s="43"/>
      <c r="AD10" s="47">
        <f>データ!Q6</f>
        <v>1600</v>
      </c>
      <c r="AE10" s="47"/>
      <c r="AF10" s="47"/>
      <c r="AG10" s="47"/>
      <c r="AH10" s="47"/>
      <c r="AI10" s="47"/>
      <c r="AJ10" s="47"/>
      <c r="AK10" s="2"/>
      <c r="AL10" s="47">
        <f>データ!U6</f>
        <v>1363</v>
      </c>
      <c r="AM10" s="47"/>
      <c r="AN10" s="47"/>
      <c r="AO10" s="47"/>
      <c r="AP10" s="47"/>
      <c r="AQ10" s="47"/>
      <c r="AR10" s="47"/>
      <c r="AS10" s="47"/>
      <c r="AT10" s="43">
        <f>データ!V6</f>
        <v>0.52</v>
      </c>
      <c r="AU10" s="43"/>
      <c r="AV10" s="43"/>
      <c r="AW10" s="43"/>
      <c r="AX10" s="43"/>
      <c r="AY10" s="43"/>
      <c r="AZ10" s="43"/>
      <c r="BA10" s="43"/>
      <c r="BB10" s="43">
        <f>データ!W6</f>
        <v>2621.15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244619</v>
      </c>
      <c r="D6" s="31">
        <f t="shared" si="3"/>
        <v>47</v>
      </c>
      <c r="E6" s="31">
        <f t="shared" si="3"/>
        <v>17</v>
      </c>
      <c r="F6" s="31">
        <f t="shared" si="3"/>
        <v>5</v>
      </c>
      <c r="G6" s="31">
        <f t="shared" si="3"/>
        <v>0</v>
      </c>
      <c r="H6" s="31" t="str">
        <f t="shared" si="3"/>
        <v>三重県　玉城町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8.66</v>
      </c>
      <c r="P6" s="32">
        <f t="shared" si="3"/>
        <v>100</v>
      </c>
      <c r="Q6" s="32">
        <f t="shared" si="3"/>
        <v>1600</v>
      </c>
      <c r="R6" s="32">
        <f t="shared" si="3"/>
        <v>15746</v>
      </c>
      <c r="S6" s="32">
        <f t="shared" si="3"/>
        <v>40.909999999999997</v>
      </c>
      <c r="T6" s="32">
        <f t="shared" si="3"/>
        <v>384.89</v>
      </c>
      <c r="U6" s="32">
        <f t="shared" si="3"/>
        <v>1363</v>
      </c>
      <c r="V6" s="32">
        <f t="shared" si="3"/>
        <v>0.52</v>
      </c>
      <c r="W6" s="32">
        <f t="shared" si="3"/>
        <v>2621.15</v>
      </c>
      <c r="X6" s="33">
        <f>IF(X7="",NA(),X7)</f>
        <v>66.36</v>
      </c>
      <c r="Y6" s="33">
        <f t="shared" ref="Y6:AG6" si="4">IF(Y7="",NA(),Y7)</f>
        <v>62.84</v>
      </c>
      <c r="Z6" s="33">
        <f t="shared" si="4"/>
        <v>58.95</v>
      </c>
      <c r="AA6" s="33">
        <f t="shared" si="4"/>
        <v>56.83</v>
      </c>
      <c r="AB6" s="33">
        <f t="shared" si="4"/>
        <v>55.25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52.28</v>
      </c>
      <c r="BQ6" s="33">
        <f t="shared" ref="BQ6:BY6" si="8">IF(BQ7="",NA(),BQ7)</f>
        <v>56.82</v>
      </c>
      <c r="BR6" s="33">
        <f t="shared" si="8"/>
        <v>49.91</v>
      </c>
      <c r="BS6" s="33">
        <f t="shared" si="8"/>
        <v>50.5</v>
      </c>
      <c r="BT6" s="33">
        <f t="shared" si="8"/>
        <v>49.42</v>
      </c>
      <c r="BU6" s="33">
        <f t="shared" si="8"/>
        <v>42.13</v>
      </c>
      <c r="BV6" s="33">
        <f t="shared" si="8"/>
        <v>42.48</v>
      </c>
      <c r="BW6" s="33">
        <f t="shared" si="8"/>
        <v>41.04</v>
      </c>
      <c r="BX6" s="33">
        <f t="shared" si="8"/>
        <v>50.82</v>
      </c>
      <c r="BY6" s="33">
        <f t="shared" si="8"/>
        <v>52.19</v>
      </c>
      <c r="BZ6" s="32" t="str">
        <f>IF(BZ7="","",IF(BZ7="-","【-】","【"&amp;SUBSTITUTE(TEXT(BZ7,"#,##0.00"),"-","△")&amp;"】"))</f>
        <v>【52.78】</v>
      </c>
      <c r="CA6" s="33">
        <f>IF(CA7="",NA(),CA7)</f>
        <v>178.05</v>
      </c>
      <c r="CB6" s="33">
        <f t="shared" ref="CB6:CJ6" si="9">IF(CB7="",NA(),CB7)</f>
        <v>162.85</v>
      </c>
      <c r="CC6" s="33">
        <f t="shared" si="9"/>
        <v>185.08</v>
      </c>
      <c r="CD6" s="33">
        <f t="shared" si="9"/>
        <v>185.71</v>
      </c>
      <c r="CE6" s="33">
        <f t="shared" si="9"/>
        <v>188.89</v>
      </c>
      <c r="CF6" s="33">
        <f t="shared" si="9"/>
        <v>348.41</v>
      </c>
      <c r="CG6" s="33">
        <f t="shared" si="9"/>
        <v>343.8</v>
      </c>
      <c r="CH6" s="33">
        <f t="shared" si="9"/>
        <v>357.08</v>
      </c>
      <c r="CI6" s="33">
        <f t="shared" si="9"/>
        <v>300.52</v>
      </c>
      <c r="CJ6" s="33">
        <f t="shared" si="9"/>
        <v>296.14</v>
      </c>
      <c r="CK6" s="32" t="str">
        <f>IF(CK7="","",IF(CK7="-","【-】","【"&amp;SUBSTITUTE(TEXT(CK7,"#,##0.00"),"-","△")&amp;"】"))</f>
        <v>【289.81】</v>
      </c>
      <c r="CL6" s="33">
        <f>IF(CL7="",NA(),CL7)</f>
        <v>50</v>
      </c>
      <c r="CM6" s="33">
        <f t="shared" ref="CM6:CU6" si="10">IF(CM7="",NA(),CM7)</f>
        <v>50.95</v>
      </c>
      <c r="CN6" s="33" t="str">
        <f t="shared" si="10"/>
        <v>-</v>
      </c>
      <c r="CO6" s="33" t="str">
        <f t="shared" si="10"/>
        <v>-</v>
      </c>
      <c r="CP6" s="33" t="str">
        <f t="shared" si="10"/>
        <v>-</v>
      </c>
      <c r="CQ6" s="33">
        <f t="shared" si="10"/>
        <v>46.85</v>
      </c>
      <c r="CR6" s="33">
        <f t="shared" si="10"/>
        <v>46.06</v>
      </c>
      <c r="CS6" s="33">
        <f t="shared" si="10"/>
        <v>45.95</v>
      </c>
      <c r="CT6" s="33">
        <f t="shared" si="10"/>
        <v>53.24</v>
      </c>
      <c r="CU6" s="33">
        <f t="shared" si="10"/>
        <v>52.31</v>
      </c>
      <c r="CV6" s="32" t="str">
        <f>IF(CV7="","",IF(CV7="-","【-】","【"&amp;SUBSTITUTE(TEXT(CV7,"#,##0.00"),"-","△")&amp;"】"))</f>
        <v>【52.74】</v>
      </c>
      <c r="CW6" s="33">
        <f>IF(CW7="",NA(),CW7)</f>
        <v>86.37</v>
      </c>
      <c r="CX6" s="33">
        <f t="shared" ref="CX6:DF6" si="11">IF(CX7="",NA(),CX7)</f>
        <v>87.51</v>
      </c>
      <c r="CY6" s="33">
        <f t="shared" si="11"/>
        <v>90.66</v>
      </c>
      <c r="CZ6" s="33">
        <f t="shared" si="11"/>
        <v>94.1</v>
      </c>
      <c r="DA6" s="33">
        <f t="shared" si="11"/>
        <v>94.86</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244619</v>
      </c>
      <c r="D7" s="35">
        <v>47</v>
      </c>
      <c r="E7" s="35">
        <v>17</v>
      </c>
      <c r="F7" s="35">
        <v>5</v>
      </c>
      <c r="G7" s="35">
        <v>0</v>
      </c>
      <c r="H7" s="35" t="s">
        <v>96</v>
      </c>
      <c r="I7" s="35" t="s">
        <v>97</v>
      </c>
      <c r="J7" s="35" t="s">
        <v>98</v>
      </c>
      <c r="K7" s="35" t="s">
        <v>99</v>
      </c>
      <c r="L7" s="35" t="s">
        <v>100</v>
      </c>
      <c r="M7" s="36" t="s">
        <v>101</v>
      </c>
      <c r="N7" s="36" t="s">
        <v>102</v>
      </c>
      <c r="O7" s="36">
        <v>8.66</v>
      </c>
      <c r="P7" s="36">
        <v>100</v>
      </c>
      <c r="Q7" s="36">
        <v>1600</v>
      </c>
      <c r="R7" s="36">
        <v>15746</v>
      </c>
      <c r="S7" s="36">
        <v>40.909999999999997</v>
      </c>
      <c r="T7" s="36">
        <v>384.89</v>
      </c>
      <c r="U7" s="36">
        <v>1363</v>
      </c>
      <c r="V7" s="36">
        <v>0.52</v>
      </c>
      <c r="W7" s="36">
        <v>2621.15</v>
      </c>
      <c r="X7" s="36">
        <v>66.36</v>
      </c>
      <c r="Y7" s="36">
        <v>62.84</v>
      </c>
      <c r="Z7" s="36">
        <v>58.95</v>
      </c>
      <c r="AA7" s="36">
        <v>56.83</v>
      </c>
      <c r="AB7" s="36">
        <v>55.25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1044.8</v>
      </c>
      <c r="BN7" s="36">
        <v>1081.8</v>
      </c>
      <c r="BO7" s="36">
        <v>1015.77</v>
      </c>
      <c r="BP7" s="36">
        <v>52.28</v>
      </c>
      <c r="BQ7" s="36">
        <v>56.82</v>
      </c>
      <c r="BR7" s="36">
        <v>49.91</v>
      </c>
      <c r="BS7" s="36">
        <v>50.5</v>
      </c>
      <c r="BT7" s="36">
        <v>49.42</v>
      </c>
      <c r="BU7" s="36">
        <v>42.13</v>
      </c>
      <c r="BV7" s="36">
        <v>42.48</v>
      </c>
      <c r="BW7" s="36">
        <v>41.04</v>
      </c>
      <c r="BX7" s="36">
        <v>50.82</v>
      </c>
      <c r="BY7" s="36">
        <v>52.19</v>
      </c>
      <c r="BZ7" s="36">
        <v>52.78</v>
      </c>
      <c r="CA7" s="36">
        <v>178.05</v>
      </c>
      <c r="CB7" s="36">
        <v>162.85</v>
      </c>
      <c r="CC7" s="36">
        <v>185.08</v>
      </c>
      <c r="CD7" s="36">
        <v>185.71</v>
      </c>
      <c r="CE7" s="36">
        <v>188.89</v>
      </c>
      <c r="CF7" s="36">
        <v>348.41</v>
      </c>
      <c r="CG7" s="36">
        <v>343.8</v>
      </c>
      <c r="CH7" s="36">
        <v>357.08</v>
      </c>
      <c r="CI7" s="36">
        <v>300.52</v>
      </c>
      <c r="CJ7" s="36">
        <v>296.14</v>
      </c>
      <c r="CK7" s="36">
        <v>289.81</v>
      </c>
      <c r="CL7" s="36">
        <v>50</v>
      </c>
      <c r="CM7" s="36">
        <v>50.95</v>
      </c>
      <c r="CN7" s="36" t="s">
        <v>101</v>
      </c>
      <c r="CO7" s="36" t="s">
        <v>101</v>
      </c>
      <c r="CP7" s="36" t="s">
        <v>101</v>
      </c>
      <c r="CQ7" s="36">
        <v>46.85</v>
      </c>
      <c r="CR7" s="36">
        <v>46.06</v>
      </c>
      <c r="CS7" s="36">
        <v>45.95</v>
      </c>
      <c r="CT7" s="36">
        <v>53.24</v>
      </c>
      <c r="CU7" s="36">
        <v>52.31</v>
      </c>
      <c r="CV7" s="36">
        <v>52.74</v>
      </c>
      <c r="CW7" s="36">
        <v>86.37</v>
      </c>
      <c r="CX7" s="36">
        <v>87.51</v>
      </c>
      <c r="CY7" s="36">
        <v>90.66</v>
      </c>
      <c r="CZ7" s="36">
        <v>94.1</v>
      </c>
      <c r="DA7" s="36">
        <v>94.86</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2017-02-08T03:12:35Z</dcterms:created>
  <dcterms:modified xsi:type="dcterms:W3CDTF">2017-02-24T05:11:52Z</dcterms:modified>
  <cp:category/>
</cp:coreProperties>
</file>