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AL8" i="4"/>
  <c r="W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<sst xmlns="http://schemas.openxmlformats.org/spreadsheetml/2006/main" count="221" uniqueCount="111">
  <si>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</si>
  <si>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</si>
  <si>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</si>
  <si>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</si>
  <si>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</si>
  <si>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</si>
  <si>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</si>
  <si>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</si>
  <si>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</si>
  <si>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</si>
  <si>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</si>
  <si>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</si>
  <si>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</si>
  <si>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</si>
  <si>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</si>
  <si>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</si>
  <si>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</si>
  <si>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</si>
  <si>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</si>
  <si>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</si>
  <si>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</si>
  <si>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</si>
  <si>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</si>
  <si>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</si>
  <si>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</si>
  <si>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</si>
  <si>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</si>
  <si>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</si>
  <si>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</si>
  <si>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</si>
  <si>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</si>
  <si>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</si>
  <si>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</si>
  <si>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</si>
  <si>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</si>
  <si>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</si>
  <si>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</si>
  <si>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</si>
  <si>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</si>
  <si>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</si>
  <si>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</si>
  <si>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</si>
  <si>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</si>
  <si>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</si>
  <si>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</si>
  <si>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</si>
  <si>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</si>
  <si>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</si>
  <si>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</si>
  <si>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</si>
  <si>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</si>
  <si>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</si>
  <si>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</si>
  <si>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</si>
  <si>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</si>
  <si>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</si>
  <si>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</si>
  <si>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</si>
  <si>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</si>
  <si>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</si>
  <si>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</si>
  <si>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</si>
  <si>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</si>
  <si>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</si>
  <si>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</si>
  <si>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</si>
  <si>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</si>
  <si>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</si>
  <si>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</si>
  <si>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</si>
  <si>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</si>
  <si>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</si>
  <si>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</si>
  <si>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</si>
  <si>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</si>
  <si>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</si>
  <si>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</si>
  <si>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</si>
  <si>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</si>
  <si>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</si>
  <si>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</si>
  <si>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</si>
  <si>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</si>
  <si>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</si>
  <si>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</si>
  <si>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</si>
  <si>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</si>
  <si>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</si>
  <si>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</si>
  <si>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</si>
  <si>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</si>
  <si>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</si>
  <si>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</si>
  <si>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</si>
  <si>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</si>
  <si>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</si>
  <si>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三重県　伊賀市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</si>
  <si>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</si>
  <si>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</si>
  <si>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</si>
  <si>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</si>
  <si>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</si>
  <si>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</si>
  <si>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</si>
  <si>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</si>
  <si>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</si>
  <si>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</si>
  <si>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</si>
  <si>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 収益的収支比率について、黒字であり料金収入や一般会計繰入金等の収益をもって、維持管理費や支払利息等の費用を十分賄えていると考える。一方、一般会計繰入金に依存する傾向が強い。
　企業債残高対事業規模比率について、年度毎に企業債残高は減少していたが、山田南地区農業集落排水施設整備事業の開始に伴い増加する。
　経費回収率について、使用料にて回収すべき経費をほぼ賄えている状況であるが、適正な使用料金収入の確保が必要である。
　汚水処理原価については、類似団体と比較しても数値は低く、低コストにて効率的な汚水処理が実施できていると考える。
　施設利用率については、平均値より上回っているが、施設が十分活用されていない部分があり、今後地域の人口推移等を鑑み分析が必要である。
　水洗化率については100％未満であり、水質保全や使用料収入の観点から向上の取組が必要である。</t>
    <phoneticPr fontId="4"/>
  </si>
  <si>
    <t xml:space="preserve"> 農業集落排水処理施設２５処理区の内２２処理区が供用開始後、８年を経過しており、汚水処理施設や管路施設等が老朽化し維持管理費が増加している。</t>
    <phoneticPr fontId="4"/>
  </si>
  <si>
    <t xml:space="preserve"> 施設の長寿命化、維持管理費を含むライフサイクルコストの低減、予算の最適化、安全性の確保、施設機能の健全化を図るために、平成２８年度から平成３０年度にかけて、機能診断を行い最適整備構想を策定する。
 平成２９年４月からの地方公営企業法を適用し、企業会計への移行を行うと共に、経営戦略を策定し、経営基盤の強化を図る。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</si>
</sst>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65184"/>
        <c:axId val="91373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0.04</c:v>
                </c:pt>
                <c:pt idx="2">
                  <c:v>0.03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65184"/>
        <c:axId val="91373568"/>
      </c:lineChart>
      <c:dateAx>
        <c:axId val="90765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373568"/>
        <c:crosses val="autoZero"/>
        <c:auto val="1"/>
        <c:lblOffset val="100"/>
        <c:baseTimeUnit val="years"/>
      </c:dateAx>
      <c:valAx>
        <c:axId val="91373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765184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64.47</c:v>
                </c:pt>
                <c:pt idx="1">
                  <c:v>57.45</c:v>
                </c:pt>
                <c:pt idx="2">
                  <c:v>59.79</c:v>
                </c:pt>
                <c:pt idx="3">
                  <c:v>57.62</c:v>
                </c:pt>
                <c:pt idx="4">
                  <c:v>59.93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075712"/>
        <c:axId val="93098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55.2</c:v>
                </c:pt>
                <c:pt idx="1">
                  <c:v>54.74</c:v>
                </c:pt>
                <c:pt idx="2">
                  <c:v>53.78</c:v>
                </c:pt>
                <c:pt idx="3">
                  <c:v>53.24</c:v>
                </c:pt>
                <c:pt idx="4">
                  <c:v>52.31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075712"/>
        <c:axId val="93098368"/>
      </c:lineChart>
      <c:dateAx>
        <c:axId val="93075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098368"/>
        <c:crosses val="autoZero"/>
        <c:auto val="1"/>
        <c:lblOffset val="100"/>
        <c:baseTimeUnit val="years"/>
      </c:dateAx>
      <c:valAx>
        <c:axId val="93098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075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86.51</c:v>
                </c:pt>
                <c:pt idx="1">
                  <c:v>77.13</c:v>
                </c:pt>
                <c:pt idx="2">
                  <c:v>82.8</c:v>
                </c:pt>
                <c:pt idx="3">
                  <c:v>73.400000000000006</c:v>
                </c:pt>
                <c:pt idx="4">
                  <c:v>78.510000000000005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500160"/>
        <c:axId val="95502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83.73</c:v>
                </c:pt>
                <c:pt idx="1">
                  <c:v>83.88</c:v>
                </c:pt>
                <c:pt idx="2">
                  <c:v>84.06</c:v>
                </c:pt>
                <c:pt idx="3">
                  <c:v>84.07</c:v>
                </c:pt>
                <c:pt idx="4">
                  <c:v>84.32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00160"/>
        <c:axId val="95502336"/>
      </c:lineChart>
      <c:dateAx>
        <c:axId val="95500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502336"/>
        <c:crosses val="autoZero"/>
        <c:auto val="1"/>
        <c:lblOffset val="100"/>
        <c:baseTimeUnit val="years"/>
      </c:dateAx>
      <c:valAx>
        <c:axId val="95502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500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98.36</c:v>
                </c:pt>
                <c:pt idx="1">
                  <c:v>94.6</c:v>
                </c:pt>
                <c:pt idx="2">
                  <c:v>100.13</c:v>
                </c:pt>
                <c:pt idx="3">
                  <c:v>107.17</c:v>
                </c:pt>
                <c:pt idx="4">
                  <c:v>106.32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07872"/>
        <c:axId val="91409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7872"/>
        <c:axId val="91409792"/>
      </c:lineChart>
      <c:dateAx>
        <c:axId val="91407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409792"/>
        <c:crosses val="autoZero"/>
        <c:auto val="1"/>
        <c:lblOffset val="100"/>
        <c:baseTimeUnit val="years"/>
      </c:dateAx>
      <c:valAx>
        <c:axId val="91409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407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689536"/>
        <c:axId val="92691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689536"/>
        <c:axId val="92691456"/>
      </c:lineChart>
      <c:dateAx>
        <c:axId val="92689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691456"/>
        <c:crosses val="autoZero"/>
        <c:auto val="1"/>
        <c:lblOffset val="100"/>
        <c:baseTimeUnit val="years"/>
      </c:dateAx>
      <c:valAx>
        <c:axId val="92691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689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734208"/>
        <c:axId val="92736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734208"/>
        <c:axId val="92736128"/>
      </c:lineChart>
      <c:dateAx>
        <c:axId val="92734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736128"/>
        <c:crosses val="autoZero"/>
        <c:auto val="1"/>
        <c:lblOffset val="100"/>
        <c:baseTimeUnit val="years"/>
      </c:dateAx>
      <c:valAx>
        <c:axId val="92736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734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775168"/>
        <c:axId val="92777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775168"/>
        <c:axId val="92777088"/>
      </c:lineChart>
      <c:dateAx>
        <c:axId val="92775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777088"/>
        <c:crosses val="autoZero"/>
        <c:auto val="1"/>
        <c:lblOffset val="100"/>
        <c:baseTimeUnit val="years"/>
      </c:dateAx>
      <c:valAx>
        <c:axId val="92777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775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823936"/>
        <c:axId val="92825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823936"/>
        <c:axId val="92825856"/>
      </c:lineChart>
      <c:dateAx>
        <c:axId val="92823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825856"/>
        <c:crosses val="autoZero"/>
        <c:auto val="1"/>
        <c:lblOffset val="100"/>
        <c:baseTimeUnit val="years"/>
      </c:dateAx>
      <c:valAx>
        <c:axId val="92825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82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223.38</c:v>
                </c:pt>
                <c:pt idx="1">
                  <c:v>276.66000000000003</c:v>
                </c:pt>
                <c:pt idx="2">
                  <c:v>201</c:v>
                </c:pt>
                <c:pt idx="3">
                  <c:v>89.38</c:v>
                </c:pt>
                <c:pt idx="4">
                  <c:v>6.35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856320"/>
        <c:axId val="9285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1239.2</c:v>
                </c:pt>
                <c:pt idx="1">
                  <c:v>1197.82</c:v>
                </c:pt>
                <c:pt idx="2">
                  <c:v>1126.77</c:v>
                </c:pt>
                <c:pt idx="3">
                  <c:v>1044.8</c:v>
                </c:pt>
                <c:pt idx="4">
                  <c:v>1081.8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856320"/>
        <c:axId val="92858240"/>
      </c:lineChart>
      <c:dateAx>
        <c:axId val="9285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858240"/>
        <c:crosses val="autoZero"/>
        <c:auto val="1"/>
        <c:lblOffset val="100"/>
        <c:baseTimeUnit val="years"/>
      </c:dateAx>
      <c:valAx>
        <c:axId val="9285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8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95.65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888448"/>
        <c:axId val="92894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51.56</c:v>
                </c:pt>
                <c:pt idx="1">
                  <c:v>51.03</c:v>
                </c:pt>
                <c:pt idx="2">
                  <c:v>50.9</c:v>
                </c:pt>
                <c:pt idx="3">
                  <c:v>50.82</c:v>
                </c:pt>
                <c:pt idx="4">
                  <c:v>52.19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888448"/>
        <c:axId val="92894720"/>
      </c:lineChart>
      <c:dateAx>
        <c:axId val="92888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894720"/>
        <c:crosses val="autoZero"/>
        <c:auto val="1"/>
        <c:lblOffset val="100"/>
        <c:baseTimeUnit val="years"/>
      </c:dateAx>
      <c:valAx>
        <c:axId val="92894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888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156.38</c:v>
                </c:pt>
                <c:pt idx="1">
                  <c:v>163.30000000000001</c:v>
                </c:pt>
                <c:pt idx="2">
                  <c:v>173.68</c:v>
                </c:pt>
                <c:pt idx="3">
                  <c:v>180.36</c:v>
                </c:pt>
                <c:pt idx="4">
                  <c:v>187.65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924544"/>
        <c:axId val="93061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283.26</c:v>
                </c:pt>
                <c:pt idx="1">
                  <c:v>289.60000000000002</c:v>
                </c:pt>
                <c:pt idx="2">
                  <c:v>293.27</c:v>
                </c:pt>
                <c:pt idx="3">
                  <c:v>300.52</c:v>
                </c:pt>
                <c:pt idx="4">
                  <c:v>296.14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924544"/>
        <c:axId val="93061888"/>
      </c:lineChart>
      <c:dateAx>
        <c:axId val="92924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061888"/>
        <c:crosses val="autoZero"/>
        <c:auto val="1"/>
        <c:lblOffset val="100"/>
        <c:baseTimeUnit val="years"/>
      </c:dateAx>
      <c:valAx>
        <c:axId val="93061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924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="90" zoomScaleNormal="9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三重県　伊賀市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農業集落排水</v>
      </c>
      <c r="Q8" s="46"/>
      <c r="R8" s="46"/>
      <c r="S8" s="46"/>
      <c r="T8" s="46"/>
      <c r="U8" s="46"/>
      <c r="V8" s="46"/>
      <c r="W8" s="46" t="str">
        <f>データ!L6</f>
        <v>F2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94732</v>
      </c>
      <c r="AM8" s="47"/>
      <c r="AN8" s="47"/>
      <c r="AO8" s="47"/>
      <c r="AP8" s="47"/>
      <c r="AQ8" s="47"/>
      <c r="AR8" s="47"/>
      <c r="AS8" s="47"/>
      <c r="AT8" s="43">
        <f>データ!S6</f>
        <v>558.23</v>
      </c>
      <c r="AU8" s="43"/>
      <c r="AV8" s="43"/>
      <c r="AW8" s="43"/>
      <c r="AX8" s="43"/>
      <c r="AY8" s="43"/>
      <c r="AZ8" s="43"/>
      <c r="BA8" s="43"/>
      <c r="BB8" s="43">
        <f>データ!T6</f>
        <v>169.7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18.91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4860</v>
      </c>
      <c r="AE10" s="47"/>
      <c r="AF10" s="47"/>
      <c r="AG10" s="47"/>
      <c r="AH10" s="47"/>
      <c r="AI10" s="47"/>
      <c r="AJ10" s="47"/>
      <c r="AK10" s="2"/>
      <c r="AL10" s="47">
        <f>データ!U6</f>
        <v>17824</v>
      </c>
      <c r="AM10" s="47"/>
      <c r="AN10" s="47"/>
      <c r="AO10" s="47"/>
      <c r="AP10" s="47"/>
      <c r="AQ10" s="47"/>
      <c r="AR10" s="47"/>
      <c r="AS10" s="47"/>
      <c r="AT10" s="43">
        <f>データ!V6</f>
        <v>10.24</v>
      </c>
      <c r="AU10" s="43"/>
      <c r="AV10" s="43"/>
      <c r="AW10" s="43"/>
      <c r="AX10" s="43"/>
      <c r="AY10" s="43"/>
      <c r="AZ10" s="43"/>
      <c r="BA10" s="43"/>
      <c r="BB10" s="43">
        <f>データ!W6</f>
        <v>1740.63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242161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三重県　伊賀市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18.91</v>
      </c>
      <c r="P6" s="32">
        <f t="shared" si="3"/>
        <v>100</v>
      </c>
      <c r="Q6" s="32">
        <f t="shared" si="3"/>
        <v>4860</v>
      </c>
      <c r="R6" s="32">
        <f t="shared" si="3"/>
        <v>94732</v>
      </c>
      <c r="S6" s="32">
        <f t="shared" si="3"/>
        <v>558.23</v>
      </c>
      <c r="T6" s="32">
        <f t="shared" si="3"/>
        <v>169.7</v>
      </c>
      <c r="U6" s="32">
        <f t="shared" si="3"/>
        <v>17824</v>
      </c>
      <c r="V6" s="32">
        <f t="shared" si="3"/>
        <v>10.24</v>
      </c>
      <c r="W6" s="32">
        <f t="shared" si="3"/>
        <v>1740.63</v>
      </c>
      <c r="X6" s="33">
        <f>IF(X7="",NA(),X7)</f>
        <v>98.36</v>
      </c>
      <c r="Y6" s="33">
        <f t="shared" ref="Y6:AG6" si="4">IF(Y7="",NA(),Y7)</f>
        <v>94.6</v>
      </c>
      <c r="Z6" s="33">
        <f t="shared" si="4"/>
        <v>100.13</v>
      </c>
      <c r="AA6" s="33">
        <f t="shared" si="4"/>
        <v>107.17</v>
      </c>
      <c r="AB6" s="33">
        <f t="shared" si="4"/>
        <v>106.32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223.38</v>
      </c>
      <c r="BF6" s="33">
        <f t="shared" ref="BF6:BN6" si="7">IF(BF7="",NA(),BF7)</f>
        <v>276.66000000000003</v>
      </c>
      <c r="BG6" s="33">
        <f t="shared" si="7"/>
        <v>201</v>
      </c>
      <c r="BH6" s="33">
        <f t="shared" si="7"/>
        <v>89.38</v>
      </c>
      <c r="BI6" s="33">
        <f t="shared" si="7"/>
        <v>6.35</v>
      </c>
      <c r="BJ6" s="33">
        <f t="shared" si="7"/>
        <v>1239.2</v>
      </c>
      <c r="BK6" s="33">
        <f t="shared" si="7"/>
        <v>1197.82</v>
      </c>
      <c r="BL6" s="33">
        <f t="shared" si="7"/>
        <v>1126.77</v>
      </c>
      <c r="BM6" s="33">
        <f t="shared" si="7"/>
        <v>1044.8</v>
      </c>
      <c r="BN6" s="33">
        <f t="shared" si="7"/>
        <v>1081.8</v>
      </c>
      <c r="BO6" s="32" t="str">
        <f>IF(BO7="","",IF(BO7="-","【-】","【"&amp;SUBSTITUTE(TEXT(BO7,"#,##0.00"),"-","△")&amp;"】"))</f>
        <v>【1,015.77】</v>
      </c>
      <c r="BP6" s="33">
        <f>IF(BP7="",NA(),BP7)</f>
        <v>100</v>
      </c>
      <c r="BQ6" s="33">
        <f t="shared" ref="BQ6:BY6" si="8">IF(BQ7="",NA(),BQ7)</f>
        <v>100</v>
      </c>
      <c r="BR6" s="33">
        <f t="shared" si="8"/>
        <v>100</v>
      </c>
      <c r="BS6" s="33">
        <f t="shared" si="8"/>
        <v>100</v>
      </c>
      <c r="BT6" s="33">
        <f t="shared" si="8"/>
        <v>95.65</v>
      </c>
      <c r="BU6" s="33">
        <f t="shared" si="8"/>
        <v>51.56</v>
      </c>
      <c r="BV6" s="33">
        <f t="shared" si="8"/>
        <v>51.03</v>
      </c>
      <c r="BW6" s="33">
        <f t="shared" si="8"/>
        <v>50.9</v>
      </c>
      <c r="BX6" s="33">
        <f t="shared" si="8"/>
        <v>50.82</v>
      </c>
      <c r="BY6" s="33">
        <f t="shared" si="8"/>
        <v>52.19</v>
      </c>
      <c r="BZ6" s="32" t="str">
        <f>IF(BZ7="","",IF(BZ7="-","【-】","【"&amp;SUBSTITUTE(TEXT(BZ7,"#,##0.00"),"-","△")&amp;"】"))</f>
        <v>【52.78】</v>
      </c>
      <c r="CA6" s="33">
        <f>IF(CA7="",NA(),CA7)</f>
        <v>156.38</v>
      </c>
      <c r="CB6" s="33">
        <f t="shared" ref="CB6:CJ6" si="9">IF(CB7="",NA(),CB7)</f>
        <v>163.30000000000001</v>
      </c>
      <c r="CC6" s="33">
        <f t="shared" si="9"/>
        <v>173.68</v>
      </c>
      <c r="CD6" s="33">
        <f t="shared" si="9"/>
        <v>180.36</v>
      </c>
      <c r="CE6" s="33">
        <f t="shared" si="9"/>
        <v>187.65</v>
      </c>
      <c r="CF6" s="33">
        <f t="shared" si="9"/>
        <v>283.26</v>
      </c>
      <c r="CG6" s="33">
        <f t="shared" si="9"/>
        <v>289.60000000000002</v>
      </c>
      <c r="CH6" s="33">
        <f t="shared" si="9"/>
        <v>293.27</v>
      </c>
      <c r="CI6" s="33">
        <f t="shared" si="9"/>
        <v>300.52</v>
      </c>
      <c r="CJ6" s="33">
        <f t="shared" si="9"/>
        <v>296.14</v>
      </c>
      <c r="CK6" s="32" t="str">
        <f>IF(CK7="","",IF(CK7="-","【-】","【"&amp;SUBSTITUTE(TEXT(CK7,"#,##0.00"),"-","△")&amp;"】"))</f>
        <v>【289.81】</v>
      </c>
      <c r="CL6" s="33">
        <f>IF(CL7="",NA(),CL7)</f>
        <v>64.47</v>
      </c>
      <c r="CM6" s="33">
        <f t="shared" ref="CM6:CU6" si="10">IF(CM7="",NA(),CM7)</f>
        <v>57.45</v>
      </c>
      <c r="CN6" s="33">
        <f t="shared" si="10"/>
        <v>59.79</v>
      </c>
      <c r="CO6" s="33">
        <f t="shared" si="10"/>
        <v>57.62</v>
      </c>
      <c r="CP6" s="33">
        <f t="shared" si="10"/>
        <v>59.93</v>
      </c>
      <c r="CQ6" s="33">
        <f t="shared" si="10"/>
        <v>55.2</v>
      </c>
      <c r="CR6" s="33">
        <f t="shared" si="10"/>
        <v>54.74</v>
      </c>
      <c r="CS6" s="33">
        <f t="shared" si="10"/>
        <v>53.78</v>
      </c>
      <c r="CT6" s="33">
        <f t="shared" si="10"/>
        <v>53.24</v>
      </c>
      <c r="CU6" s="33">
        <f t="shared" si="10"/>
        <v>52.31</v>
      </c>
      <c r="CV6" s="32" t="str">
        <f>IF(CV7="","",IF(CV7="-","【-】","【"&amp;SUBSTITUTE(TEXT(CV7,"#,##0.00"),"-","△")&amp;"】"))</f>
        <v>【52.74】</v>
      </c>
      <c r="CW6" s="33">
        <f>IF(CW7="",NA(),CW7)</f>
        <v>86.51</v>
      </c>
      <c r="CX6" s="33">
        <f t="shared" ref="CX6:DF6" si="11">IF(CX7="",NA(),CX7)</f>
        <v>77.13</v>
      </c>
      <c r="CY6" s="33">
        <f t="shared" si="11"/>
        <v>82.8</v>
      </c>
      <c r="CZ6" s="33">
        <f t="shared" si="11"/>
        <v>73.400000000000006</v>
      </c>
      <c r="DA6" s="33">
        <f t="shared" si="11"/>
        <v>78.510000000000005</v>
      </c>
      <c r="DB6" s="33">
        <f t="shared" si="11"/>
        <v>83.73</v>
      </c>
      <c r="DC6" s="33">
        <f t="shared" si="11"/>
        <v>83.88</v>
      </c>
      <c r="DD6" s="33">
        <f t="shared" si="11"/>
        <v>84.06</v>
      </c>
      <c r="DE6" s="33">
        <f t="shared" si="11"/>
        <v>84.07</v>
      </c>
      <c r="DF6" s="33">
        <f t="shared" si="11"/>
        <v>84.32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0.03</v>
      </c>
      <c r="EJ6" s="33">
        <f t="shared" si="14"/>
        <v>0.04</v>
      </c>
      <c r="EK6" s="33">
        <f t="shared" si="14"/>
        <v>0.03</v>
      </c>
      <c r="EL6" s="33">
        <f t="shared" si="14"/>
        <v>0.02</v>
      </c>
      <c r="EM6" s="33">
        <f t="shared" si="14"/>
        <v>0.01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2015</v>
      </c>
      <c r="C7" s="35">
        <v>242161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18.91</v>
      </c>
      <c r="P7" s="36">
        <v>100</v>
      </c>
      <c r="Q7" s="36">
        <v>4860</v>
      </c>
      <c r="R7" s="36">
        <v>94732</v>
      </c>
      <c r="S7" s="36">
        <v>558.23</v>
      </c>
      <c r="T7" s="36">
        <v>169.7</v>
      </c>
      <c r="U7" s="36">
        <v>17824</v>
      </c>
      <c r="V7" s="36">
        <v>10.24</v>
      </c>
      <c r="W7" s="36">
        <v>1740.63</v>
      </c>
      <c r="X7" s="36">
        <v>98.36</v>
      </c>
      <c r="Y7" s="36">
        <v>94.6</v>
      </c>
      <c r="Z7" s="36">
        <v>100.13</v>
      </c>
      <c r="AA7" s="36">
        <v>107.17</v>
      </c>
      <c r="AB7" s="36">
        <v>106.32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223.38</v>
      </c>
      <c r="BF7" s="36">
        <v>276.66000000000003</v>
      </c>
      <c r="BG7" s="36">
        <v>201</v>
      </c>
      <c r="BH7" s="36">
        <v>89.38</v>
      </c>
      <c r="BI7" s="36">
        <v>6.35</v>
      </c>
      <c r="BJ7" s="36">
        <v>1239.2</v>
      </c>
      <c r="BK7" s="36">
        <v>1197.82</v>
      </c>
      <c r="BL7" s="36">
        <v>1126.77</v>
      </c>
      <c r="BM7" s="36">
        <v>1044.8</v>
      </c>
      <c r="BN7" s="36">
        <v>1081.8</v>
      </c>
      <c r="BO7" s="36">
        <v>1015.77</v>
      </c>
      <c r="BP7" s="36">
        <v>100</v>
      </c>
      <c r="BQ7" s="36">
        <v>100</v>
      </c>
      <c r="BR7" s="36">
        <v>100</v>
      </c>
      <c r="BS7" s="36">
        <v>100</v>
      </c>
      <c r="BT7" s="36">
        <v>95.65</v>
      </c>
      <c r="BU7" s="36">
        <v>51.56</v>
      </c>
      <c r="BV7" s="36">
        <v>51.03</v>
      </c>
      <c r="BW7" s="36">
        <v>50.9</v>
      </c>
      <c r="BX7" s="36">
        <v>50.82</v>
      </c>
      <c r="BY7" s="36">
        <v>52.19</v>
      </c>
      <c r="BZ7" s="36">
        <v>52.78</v>
      </c>
      <c r="CA7" s="36">
        <v>156.38</v>
      </c>
      <c r="CB7" s="36">
        <v>163.30000000000001</v>
      </c>
      <c r="CC7" s="36">
        <v>173.68</v>
      </c>
      <c r="CD7" s="36">
        <v>180.36</v>
      </c>
      <c r="CE7" s="36">
        <v>187.65</v>
      </c>
      <c r="CF7" s="36">
        <v>283.26</v>
      </c>
      <c r="CG7" s="36">
        <v>289.60000000000002</v>
      </c>
      <c r="CH7" s="36">
        <v>293.27</v>
      </c>
      <c r="CI7" s="36">
        <v>300.52</v>
      </c>
      <c r="CJ7" s="36">
        <v>296.14</v>
      </c>
      <c r="CK7" s="36">
        <v>289.81</v>
      </c>
      <c r="CL7" s="36">
        <v>64.47</v>
      </c>
      <c r="CM7" s="36">
        <v>57.45</v>
      </c>
      <c r="CN7" s="36">
        <v>59.79</v>
      </c>
      <c r="CO7" s="36">
        <v>57.62</v>
      </c>
      <c r="CP7" s="36">
        <v>59.93</v>
      </c>
      <c r="CQ7" s="36">
        <v>55.2</v>
      </c>
      <c r="CR7" s="36">
        <v>54.74</v>
      </c>
      <c r="CS7" s="36">
        <v>53.78</v>
      </c>
      <c r="CT7" s="36">
        <v>53.24</v>
      </c>
      <c r="CU7" s="36">
        <v>52.31</v>
      </c>
      <c r="CV7" s="36">
        <v>52.74</v>
      </c>
      <c r="CW7" s="36">
        <v>86.51</v>
      </c>
      <c r="CX7" s="36">
        <v>77.13</v>
      </c>
      <c r="CY7" s="36">
        <v>82.8</v>
      </c>
      <c r="CZ7" s="36">
        <v>73.400000000000006</v>
      </c>
      <c r="DA7" s="36">
        <v>78.510000000000005</v>
      </c>
      <c r="DB7" s="36">
        <v>83.73</v>
      </c>
      <c r="DC7" s="36">
        <v>83.88</v>
      </c>
      <c r="DD7" s="36">
        <v>84.06</v>
      </c>
      <c r="DE7" s="36">
        <v>84.07</v>
      </c>
      <c r="DF7" s="36">
        <v>84.32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0.03</v>
      </c>
      <c r="EJ7" s="36">
        <v>0.04</v>
      </c>
      <c r="EK7" s="36">
        <v>0.03</v>
      </c>
      <c r="EL7" s="36">
        <v>0.02</v>
      </c>
      <c r="EM7" s="36">
        <v>0.01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2017-02-08T03:12:31Z</dcterms:created>
  <dcterms:modified xsi:type="dcterms:W3CDTF">2017-02-22T02:55:54Z</dcterms:modified>
  <cp:category/>
</cp:coreProperties>
</file>