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<sst xmlns="http://schemas.openxmlformats.org/spreadsheetml/2006/main" count="221" uniqueCount="111">
  <si>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</si>
  <si>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</si>
  <si>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</si>
  <si>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</si>
  <si>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</si>
  <si>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</si>
  <si>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</si>
  <si>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</si>
  <si>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</si>
  <si>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</si>
  <si>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</si>
  <si>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</si>
  <si>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</si>
  <si>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</si>
  <si>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</si>
  <si>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</si>
  <si>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</si>
  <si>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</si>
  <si>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</si>
  <si>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</si>
  <si>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</si>
  <si>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</si>
  <si>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</si>
  <si>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</si>
  <si>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</si>
  <si>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</si>
  <si>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</si>
  <si>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</si>
  <si>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</si>
  <si>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</si>
  <si>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</si>
  <si>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</si>
  <si>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</si>
  <si>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</si>
  <si>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</si>
  <si>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</si>
  <si>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</si>
  <si>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</si>
  <si>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</si>
  <si>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</si>
  <si>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</si>
  <si>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</si>
  <si>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</si>
  <si>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</si>
  <si>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</si>
  <si>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</si>
  <si>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</si>
  <si>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</si>
  <si>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</si>
  <si>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</si>
  <si>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</si>
  <si>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</si>
  <si>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</si>
  <si>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</si>
  <si>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</si>
  <si>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</si>
  <si>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</si>
  <si>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</si>
  <si>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</si>
  <si>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</si>
  <si>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</si>
  <si>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</si>
  <si>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</si>
  <si>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</si>
  <si>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</si>
  <si>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</si>
  <si>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</si>
  <si>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</si>
  <si>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</si>
  <si>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</si>
  <si>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</si>
  <si>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</si>
  <si>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</si>
  <si>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</si>
  <si>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</si>
  <si>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</si>
  <si>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</si>
  <si>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</si>
  <si>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</si>
  <si>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</si>
  <si>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</si>
  <si>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</si>
  <si>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</si>
  <si>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</si>
  <si>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</si>
  <si>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</si>
  <si>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</si>
  <si>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</si>
  <si>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</si>
  <si>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</si>
  <si>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</si>
  <si>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</si>
  <si>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</si>
  <si>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</si>
  <si>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</si>
  <si>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</si>
  <si>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</si>
  <si>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</si>
  <si>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</si>
  <si>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</si>
  <si>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</si>
  <si>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</si>
  <si>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</si>
  <si>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</si>
  <si>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</si>
  <si>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</si>
  <si>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</si>
  <si>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</si>
  <si>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本市の農業集落排水施設は供用開始から20年近く経っている。計画的な維持管理に努めているが、施設の維持管理にかかる費用が高くなっている。
⑥汚水処理原価については、類似団体平均と比較すると高くなっている。⑤経費回収率と同様に、施設の維持管理にかかる費用が高くなっている。
⑦施設利用率については、類似団体平均と比較すると、高くなっている。
⑧水洗化率については、類似団体平均と比較すると高くなっている。しかし、区域内人口及び水洗化人口は年々減少している。</t>
    <phoneticPr fontId="4"/>
  </si>
  <si>
    <t xml:space="preserve">③管渠改善率については、本市の農業集落排水施設は、供用開始からもっとも年月の経った施設でも平成に入ってからであることから、現時点では、管渠についての更新等は考えていない。
</t>
    <phoneticPr fontId="4"/>
  </si>
  <si>
    <t>類似団体平均と比較し、本市は経費回収率が低く、汚水処理原価が高くなっている。
今後、人口の減少による使用料収入の減少、施設の老朽化による維持管理費の増加が予測される。定期的に機能診断を行い、計画的な維持管理スケジュールを立て、実施していく必要がある。
また、料金体系については社会情勢の変化を考慮しながら、計画的な見直しを行っていく必要がある。
今後、処理人口の増加が見込めず、施設利用率の向上は困難である。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</si>
</sst>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1.65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5F-431D-9D38-C16E1C0CFB4E}"/>
            </c:ext>
          </c:extLst>
        </c:ser>
        <c:dLbls>
          <c:showLegendKey val="0"/>
          <c:showVal val="0"/>
          <c:showCatName val="0"/>
          <c:showSerName val="0"/>
          <c:showPercent val="0"/>
          <c:showBubbleSize val="0"/>
        </c:dLbls>
        <c:gapWidth val="150"/>
        <c:axId val="88865408"/>
        <c:axId val="890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extLst xmlns:c16r2="http://schemas.microsoft.com/office/drawing/2015/06/chart">
            <c:ext xmlns:c16="http://schemas.microsoft.com/office/drawing/2014/chart" uri="{C3380CC4-5D6E-409C-BE32-E72D297353CC}">
              <c16:uniqueId val="{00000001-895F-431D-9D38-C16E1C0CFB4E}"/>
            </c:ext>
          </c:extLst>
        </c:ser>
        <c:dLbls>
          <c:showLegendKey val="0"/>
          <c:showVal val="0"/>
          <c:showCatName val="0"/>
          <c:showSerName val="0"/>
          <c:showPercent val="0"/>
          <c:showBubbleSize val="0"/>
        </c:dLbls>
        <c:marker val="1"/>
        <c:smooth val="0"/>
        <c:axId val="88865408"/>
        <c:axId val="89080576"/>
      </c:lineChart>
      <c:dateAx>
        <c:axId val="88865408"/>
        <c:scaling>
          <c:orientation val="minMax"/>
        </c:scaling>
        <c:delete val="1"/>
        <c:axPos val="b"/>
        <c:numFmt formatCode="ge" sourceLinked="1"/>
        <c:majorTickMark val="none"/>
        <c:minorTickMark val="none"/>
        <c:tickLblPos val="none"/>
        <c:crossAx val="89080576"/>
        <c:crosses val="autoZero"/>
        <c:auto val="1"/>
        <c:lblOffset val="100"/>
        <c:baseTimeUnit val="years"/>
      </c:dateAx>
      <c:valAx>
        <c:axId val="890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67.040000000000006</c:v>
                </c:pt>
                <c:pt idx="1">
                  <c:v>60.99</c:v>
                </c:pt>
                <c:pt idx="2">
                  <c:v>63.23</c:v>
                </c:pt>
                <c:pt idx="3">
                  <c:v>64.569999999999993</c:v>
                </c:pt>
                <c:pt idx="4">
                  <c:v>69.06</c:v>
                </c:pt>
              </c:numCache>
            </c:numRef>
          </c:val>
          <c:extLst xmlns:c16r2="http://schemas.microsoft.com/office/drawing/2015/06/chart">
            <c:ext xmlns:c16="http://schemas.microsoft.com/office/drawing/2014/chart" uri="{C3380CC4-5D6E-409C-BE32-E72D297353CC}">
              <c16:uniqueId val="{00000000-E196-462B-9B73-4908F3502867}"/>
            </c:ext>
          </c:extLst>
        </c:ser>
        <c:dLbls>
          <c:showLegendKey val="0"/>
          <c:showVal val="0"/>
          <c:showCatName val="0"/>
          <c:showSerName val="0"/>
          <c:showPercent val="0"/>
          <c:showBubbleSize val="0"/>
        </c:dLbls>
        <c:gapWidth val="150"/>
        <c:axId val="91978752"/>
        <c:axId val="919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extLst xmlns:c16r2="http://schemas.microsoft.com/office/drawing/2015/06/chart">
            <c:ext xmlns:c16="http://schemas.microsoft.com/office/drawing/2014/chart" uri="{C3380CC4-5D6E-409C-BE32-E72D297353CC}">
              <c16:uniqueId val="{00000001-E196-462B-9B73-4908F3502867}"/>
            </c:ext>
          </c:extLst>
        </c:ser>
        <c:dLbls>
          <c:showLegendKey val="0"/>
          <c:showVal val="0"/>
          <c:showCatName val="0"/>
          <c:showSerName val="0"/>
          <c:showPercent val="0"/>
          <c:showBubbleSize val="0"/>
        </c:dLbls>
        <c:marker val="1"/>
        <c:smooth val="0"/>
        <c:axId val="91978752"/>
        <c:axId val="91989504"/>
      </c:lineChart>
      <c:dateAx>
        <c:axId val="91978752"/>
        <c:scaling>
          <c:orientation val="minMax"/>
        </c:scaling>
        <c:delete val="1"/>
        <c:axPos val="b"/>
        <c:numFmt formatCode="ge" sourceLinked="1"/>
        <c:majorTickMark val="none"/>
        <c:minorTickMark val="none"/>
        <c:tickLblPos val="none"/>
        <c:crossAx val="91989504"/>
        <c:crosses val="autoZero"/>
        <c:auto val="1"/>
        <c:lblOffset val="100"/>
        <c:baseTimeUnit val="years"/>
      </c:dateAx>
      <c:valAx>
        <c:axId val="919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95.63</c:v>
                </c:pt>
                <c:pt idx="1">
                  <c:v>96.35</c:v>
                </c:pt>
                <c:pt idx="2">
                  <c:v>95.64</c:v>
                </c:pt>
                <c:pt idx="3">
                  <c:v>97.26</c:v>
                </c:pt>
                <c:pt idx="4">
                  <c:v>98.91</c:v>
                </c:pt>
              </c:numCache>
            </c:numRef>
          </c:val>
          <c:extLst xmlns:c16r2="http://schemas.microsoft.com/office/drawing/2015/06/chart">
            <c:ext xmlns:c16="http://schemas.microsoft.com/office/drawing/2014/chart" uri="{C3380CC4-5D6E-409C-BE32-E72D297353CC}">
              <c16:uniqueId val="{00000000-923D-4017-99FB-D554F7450E49}"/>
            </c:ext>
          </c:extLst>
        </c:ser>
        <c:dLbls>
          <c:showLegendKey val="0"/>
          <c:showVal val="0"/>
          <c:showCatName val="0"/>
          <c:showSerName val="0"/>
          <c:showPercent val="0"/>
          <c:showBubbleSize val="0"/>
        </c:dLbls>
        <c:gapWidth val="150"/>
        <c:axId val="93085056"/>
        <c:axId val="930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extLst xmlns:c16r2="http://schemas.microsoft.com/office/drawing/2015/06/chart">
            <c:ext xmlns:c16="http://schemas.microsoft.com/office/drawing/2014/chart" uri="{C3380CC4-5D6E-409C-BE32-E72D297353CC}">
              <c16:uniqueId val="{00000001-923D-4017-99FB-D554F7450E49}"/>
            </c:ext>
          </c:extLst>
        </c:ser>
        <c:dLbls>
          <c:showLegendKey val="0"/>
          <c:showVal val="0"/>
          <c:showCatName val="0"/>
          <c:showSerName val="0"/>
          <c:showPercent val="0"/>
          <c:showBubbleSize val="0"/>
        </c:dLbls>
        <c:marker val="1"/>
        <c:smooth val="0"/>
        <c:axId val="93085056"/>
        <c:axId val="93087232"/>
      </c:lineChart>
      <c:dateAx>
        <c:axId val="93085056"/>
        <c:scaling>
          <c:orientation val="minMax"/>
        </c:scaling>
        <c:delete val="1"/>
        <c:axPos val="b"/>
        <c:numFmt formatCode="ge" sourceLinked="1"/>
        <c:majorTickMark val="none"/>
        <c:minorTickMark val="none"/>
        <c:tickLblPos val="none"/>
        <c:crossAx val="93087232"/>
        <c:crosses val="autoZero"/>
        <c:auto val="1"/>
        <c:lblOffset val="100"/>
        <c:baseTimeUnit val="years"/>
      </c:dateAx>
      <c:valAx>
        <c:axId val="930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96.94</c:v>
                </c:pt>
                <c:pt idx="1">
                  <c:v>100.01</c:v>
                </c:pt>
                <c:pt idx="2">
                  <c:v>98.91</c:v>
                </c:pt>
                <c:pt idx="3">
                  <c:v>100.2</c:v>
                </c:pt>
                <c:pt idx="4">
                  <c:v>99.94</c:v>
                </c:pt>
              </c:numCache>
            </c:numRef>
          </c:val>
          <c:extLst xmlns:c16r2="http://schemas.microsoft.com/office/drawing/2015/06/chart">
            <c:ext xmlns:c16="http://schemas.microsoft.com/office/drawing/2014/chart" uri="{C3380CC4-5D6E-409C-BE32-E72D297353CC}">
              <c16:uniqueId val="{00000000-4ED0-441A-A542-3DD61B9F1D69}"/>
            </c:ext>
          </c:extLst>
        </c:ser>
        <c:dLbls>
          <c:showLegendKey val="0"/>
          <c:showVal val="0"/>
          <c:showCatName val="0"/>
          <c:showSerName val="0"/>
          <c:showPercent val="0"/>
          <c:showBubbleSize val="0"/>
        </c:dLbls>
        <c:gapWidth val="150"/>
        <c:axId val="89107456"/>
        <c:axId val="891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D0-441A-A542-3DD61B9F1D69}"/>
            </c:ext>
          </c:extLst>
        </c:ser>
        <c:dLbls>
          <c:showLegendKey val="0"/>
          <c:showVal val="0"/>
          <c:showCatName val="0"/>
          <c:showSerName val="0"/>
          <c:showPercent val="0"/>
          <c:showBubbleSize val="0"/>
        </c:dLbls>
        <c:marker val="1"/>
        <c:smooth val="0"/>
        <c:axId val="89107456"/>
        <c:axId val="89117824"/>
      </c:lineChart>
      <c:dateAx>
        <c:axId val="89107456"/>
        <c:scaling>
          <c:orientation val="minMax"/>
        </c:scaling>
        <c:delete val="1"/>
        <c:axPos val="b"/>
        <c:numFmt formatCode="ge" sourceLinked="1"/>
        <c:majorTickMark val="none"/>
        <c:minorTickMark val="none"/>
        <c:tickLblPos val="none"/>
        <c:crossAx val="89117824"/>
        <c:crosses val="autoZero"/>
        <c:auto val="1"/>
        <c:lblOffset val="100"/>
        <c:baseTimeUnit val="years"/>
      </c:dateAx>
      <c:valAx>
        <c:axId val="891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A6-4B92-8E29-8EA7D95DBFCB}"/>
            </c:ext>
          </c:extLst>
        </c:ser>
        <c:dLbls>
          <c:showLegendKey val="0"/>
          <c:showVal val="0"/>
          <c:showCatName val="0"/>
          <c:showSerName val="0"/>
          <c:showPercent val="0"/>
          <c:showBubbleSize val="0"/>
        </c:dLbls>
        <c:gapWidth val="150"/>
        <c:axId val="91499904"/>
        <c:axId val="915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A6-4B92-8E29-8EA7D95DBFCB}"/>
            </c:ext>
          </c:extLst>
        </c:ser>
        <c:dLbls>
          <c:showLegendKey val="0"/>
          <c:showVal val="0"/>
          <c:showCatName val="0"/>
          <c:showSerName val="0"/>
          <c:showPercent val="0"/>
          <c:showBubbleSize val="0"/>
        </c:dLbls>
        <c:marker val="1"/>
        <c:smooth val="0"/>
        <c:axId val="91499904"/>
        <c:axId val="91514368"/>
      </c:lineChart>
      <c:dateAx>
        <c:axId val="91499904"/>
        <c:scaling>
          <c:orientation val="minMax"/>
        </c:scaling>
        <c:delete val="1"/>
        <c:axPos val="b"/>
        <c:numFmt formatCode="ge" sourceLinked="1"/>
        <c:majorTickMark val="none"/>
        <c:minorTickMark val="none"/>
        <c:tickLblPos val="none"/>
        <c:crossAx val="91514368"/>
        <c:crosses val="autoZero"/>
        <c:auto val="1"/>
        <c:lblOffset val="100"/>
        <c:baseTimeUnit val="years"/>
      </c:dateAx>
      <c:valAx>
        <c:axId val="915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56-484C-AA66-D75CE18B6258}"/>
            </c:ext>
          </c:extLst>
        </c:ser>
        <c:dLbls>
          <c:showLegendKey val="0"/>
          <c:showVal val="0"/>
          <c:showCatName val="0"/>
          <c:showSerName val="0"/>
          <c:showPercent val="0"/>
          <c:showBubbleSize val="0"/>
        </c:dLbls>
        <c:gapWidth val="150"/>
        <c:axId val="91557888"/>
        <c:axId val="915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56-484C-AA66-D75CE18B6258}"/>
            </c:ext>
          </c:extLst>
        </c:ser>
        <c:dLbls>
          <c:showLegendKey val="0"/>
          <c:showVal val="0"/>
          <c:showCatName val="0"/>
          <c:showSerName val="0"/>
          <c:showPercent val="0"/>
          <c:showBubbleSize val="0"/>
        </c:dLbls>
        <c:marker val="1"/>
        <c:smooth val="0"/>
        <c:axId val="91557888"/>
        <c:axId val="91559808"/>
      </c:lineChart>
      <c:dateAx>
        <c:axId val="91557888"/>
        <c:scaling>
          <c:orientation val="minMax"/>
        </c:scaling>
        <c:delete val="1"/>
        <c:axPos val="b"/>
        <c:numFmt formatCode="ge" sourceLinked="1"/>
        <c:majorTickMark val="none"/>
        <c:minorTickMark val="none"/>
        <c:tickLblPos val="none"/>
        <c:crossAx val="91559808"/>
        <c:crosses val="autoZero"/>
        <c:auto val="1"/>
        <c:lblOffset val="100"/>
        <c:baseTimeUnit val="years"/>
      </c:dateAx>
      <c:valAx>
        <c:axId val="915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D2-4814-ABD3-D615BCC00ECA}"/>
            </c:ext>
          </c:extLst>
        </c:ser>
        <c:dLbls>
          <c:showLegendKey val="0"/>
          <c:showVal val="0"/>
          <c:showCatName val="0"/>
          <c:showSerName val="0"/>
          <c:showPercent val="0"/>
          <c:showBubbleSize val="0"/>
        </c:dLbls>
        <c:gapWidth val="150"/>
        <c:axId val="91593344"/>
        <c:axId val="916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2-4814-ABD3-D615BCC00ECA}"/>
            </c:ext>
          </c:extLst>
        </c:ser>
        <c:dLbls>
          <c:showLegendKey val="0"/>
          <c:showVal val="0"/>
          <c:showCatName val="0"/>
          <c:showSerName val="0"/>
          <c:showPercent val="0"/>
          <c:showBubbleSize val="0"/>
        </c:dLbls>
        <c:marker val="1"/>
        <c:smooth val="0"/>
        <c:axId val="91593344"/>
        <c:axId val="91603712"/>
      </c:lineChart>
      <c:dateAx>
        <c:axId val="91593344"/>
        <c:scaling>
          <c:orientation val="minMax"/>
        </c:scaling>
        <c:delete val="1"/>
        <c:axPos val="b"/>
        <c:numFmt formatCode="ge" sourceLinked="1"/>
        <c:majorTickMark val="none"/>
        <c:minorTickMark val="none"/>
        <c:tickLblPos val="none"/>
        <c:crossAx val="91603712"/>
        <c:crosses val="autoZero"/>
        <c:auto val="1"/>
        <c:lblOffset val="100"/>
        <c:baseTimeUnit val="years"/>
      </c:dateAx>
      <c:valAx>
        <c:axId val="916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51-406A-87F8-90F392FDF931}"/>
            </c:ext>
          </c:extLst>
        </c:ser>
        <c:dLbls>
          <c:showLegendKey val="0"/>
          <c:showVal val="0"/>
          <c:showCatName val="0"/>
          <c:showSerName val="0"/>
          <c:showPercent val="0"/>
          <c:showBubbleSize val="0"/>
        </c:dLbls>
        <c:gapWidth val="150"/>
        <c:axId val="91708416"/>
        <c:axId val="917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51-406A-87F8-90F392FDF931}"/>
            </c:ext>
          </c:extLst>
        </c:ser>
        <c:dLbls>
          <c:showLegendKey val="0"/>
          <c:showVal val="0"/>
          <c:showCatName val="0"/>
          <c:showSerName val="0"/>
          <c:showPercent val="0"/>
          <c:showBubbleSize val="0"/>
        </c:dLbls>
        <c:marker val="1"/>
        <c:smooth val="0"/>
        <c:axId val="91708416"/>
        <c:axId val="91718784"/>
      </c:lineChart>
      <c:dateAx>
        <c:axId val="91708416"/>
        <c:scaling>
          <c:orientation val="minMax"/>
        </c:scaling>
        <c:delete val="1"/>
        <c:axPos val="b"/>
        <c:numFmt formatCode="ge" sourceLinked="1"/>
        <c:majorTickMark val="none"/>
        <c:minorTickMark val="none"/>
        <c:tickLblPos val="none"/>
        <c:crossAx val="91718784"/>
        <c:crosses val="autoZero"/>
        <c:auto val="1"/>
        <c:lblOffset val="100"/>
        <c:baseTimeUnit val="years"/>
      </c:dateAx>
      <c:valAx>
        <c:axId val="91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31-40AF-AEB0-5F24D557A25E}"/>
            </c:ext>
          </c:extLst>
        </c:ser>
        <c:dLbls>
          <c:showLegendKey val="0"/>
          <c:showVal val="0"/>
          <c:showCatName val="0"/>
          <c:showSerName val="0"/>
          <c:showPercent val="0"/>
          <c:showBubbleSize val="0"/>
        </c:dLbls>
        <c:gapWidth val="150"/>
        <c:axId val="91819392"/>
        <c:axId val="918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extLst xmlns:c16r2="http://schemas.microsoft.com/office/drawing/2015/06/chart">
            <c:ext xmlns:c16="http://schemas.microsoft.com/office/drawing/2014/chart" uri="{C3380CC4-5D6E-409C-BE32-E72D297353CC}">
              <c16:uniqueId val="{00000001-A931-40AF-AEB0-5F24D557A25E}"/>
            </c:ext>
          </c:extLst>
        </c:ser>
        <c:dLbls>
          <c:showLegendKey val="0"/>
          <c:showVal val="0"/>
          <c:showCatName val="0"/>
          <c:showSerName val="0"/>
          <c:showPercent val="0"/>
          <c:showBubbleSize val="0"/>
        </c:dLbls>
        <c:marker val="1"/>
        <c:smooth val="0"/>
        <c:axId val="91819392"/>
        <c:axId val="91821568"/>
      </c:lineChart>
      <c:dateAx>
        <c:axId val="91819392"/>
        <c:scaling>
          <c:orientation val="minMax"/>
        </c:scaling>
        <c:delete val="1"/>
        <c:axPos val="b"/>
        <c:numFmt formatCode="ge" sourceLinked="1"/>
        <c:majorTickMark val="none"/>
        <c:minorTickMark val="none"/>
        <c:tickLblPos val="none"/>
        <c:crossAx val="91821568"/>
        <c:crosses val="autoZero"/>
        <c:auto val="1"/>
        <c:lblOffset val="100"/>
        <c:baseTimeUnit val="years"/>
      </c:dateAx>
      <c:valAx>
        <c:axId val="918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44.21</c:v>
                </c:pt>
                <c:pt idx="1">
                  <c:v>44.45</c:v>
                </c:pt>
                <c:pt idx="2">
                  <c:v>42.33</c:v>
                </c:pt>
                <c:pt idx="3">
                  <c:v>43.63</c:v>
                </c:pt>
                <c:pt idx="4">
                  <c:v>42.85</c:v>
                </c:pt>
              </c:numCache>
            </c:numRef>
          </c:val>
          <c:extLst xmlns:c16r2="http://schemas.microsoft.com/office/drawing/2015/06/chart">
            <c:ext xmlns:c16="http://schemas.microsoft.com/office/drawing/2014/chart" uri="{C3380CC4-5D6E-409C-BE32-E72D297353CC}">
              <c16:uniqueId val="{00000000-0B77-4FD6-B174-C9BA91020B1A}"/>
            </c:ext>
          </c:extLst>
        </c:ser>
        <c:dLbls>
          <c:showLegendKey val="0"/>
          <c:showVal val="0"/>
          <c:showCatName val="0"/>
          <c:showSerName val="0"/>
          <c:showPercent val="0"/>
          <c:showBubbleSize val="0"/>
        </c:dLbls>
        <c:gapWidth val="150"/>
        <c:axId val="91860992"/>
        <c:axId val="918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extLst xmlns:c16r2="http://schemas.microsoft.com/office/drawing/2015/06/chart">
            <c:ext xmlns:c16="http://schemas.microsoft.com/office/drawing/2014/chart" uri="{C3380CC4-5D6E-409C-BE32-E72D297353CC}">
              <c16:uniqueId val="{00000001-0B77-4FD6-B174-C9BA91020B1A}"/>
            </c:ext>
          </c:extLst>
        </c:ser>
        <c:dLbls>
          <c:showLegendKey val="0"/>
          <c:showVal val="0"/>
          <c:showCatName val="0"/>
          <c:showSerName val="0"/>
          <c:showPercent val="0"/>
          <c:showBubbleSize val="0"/>
        </c:dLbls>
        <c:marker val="1"/>
        <c:smooth val="0"/>
        <c:axId val="91860992"/>
        <c:axId val="91862912"/>
      </c:lineChart>
      <c:dateAx>
        <c:axId val="91860992"/>
        <c:scaling>
          <c:orientation val="minMax"/>
        </c:scaling>
        <c:delete val="1"/>
        <c:axPos val="b"/>
        <c:numFmt formatCode="ge" sourceLinked="1"/>
        <c:majorTickMark val="none"/>
        <c:minorTickMark val="none"/>
        <c:tickLblPos val="none"/>
        <c:crossAx val="91862912"/>
        <c:crosses val="autoZero"/>
        <c:auto val="1"/>
        <c:lblOffset val="100"/>
        <c:baseTimeUnit val="years"/>
      </c:dateAx>
      <c:valAx>
        <c:axId val="918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360.26</c:v>
                </c:pt>
                <c:pt idx="1">
                  <c:v>389</c:v>
                </c:pt>
                <c:pt idx="2">
                  <c:v>388.22</c:v>
                </c:pt>
                <c:pt idx="3">
                  <c:v>370.7</c:v>
                </c:pt>
                <c:pt idx="4">
                  <c:v>354.63</c:v>
                </c:pt>
              </c:numCache>
            </c:numRef>
          </c:val>
          <c:extLst xmlns:c16r2="http://schemas.microsoft.com/office/drawing/2015/06/chart">
            <c:ext xmlns:c16="http://schemas.microsoft.com/office/drawing/2014/chart" uri="{C3380CC4-5D6E-409C-BE32-E72D297353CC}">
              <c16:uniqueId val="{00000000-9311-4B40-80E8-4AB9F059A353}"/>
            </c:ext>
          </c:extLst>
        </c:ser>
        <c:dLbls>
          <c:showLegendKey val="0"/>
          <c:showVal val="0"/>
          <c:showCatName val="0"/>
          <c:showSerName val="0"/>
          <c:showPercent val="0"/>
          <c:showBubbleSize val="0"/>
        </c:dLbls>
        <c:gapWidth val="150"/>
        <c:axId val="91947008"/>
        <c:axId val="919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extLst xmlns:c16r2="http://schemas.microsoft.com/office/drawing/2015/06/chart">
            <c:ext xmlns:c16="http://schemas.microsoft.com/office/drawing/2014/chart" uri="{C3380CC4-5D6E-409C-BE32-E72D297353CC}">
              <c16:uniqueId val="{00000001-9311-4B40-80E8-4AB9F059A353}"/>
            </c:ext>
          </c:extLst>
        </c:ser>
        <c:dLbls>
          <c:showLegendKey val="0"/>
          <c:showVal val="0"/>
          <c:showCatName val="0"/>
          <c:showSerName val="0"/>
          <c:showPercent val="0"/>
          <c:showBubbleSize val="0"/>
        </c:dLbls>
        <c:marker val="1"/>
        <c:smooth val="0"/>
        <c:axId val="91947008"/>
        <c:axId val="91948928"/>
      </c:lineChart>
      <c:dateAx>
        <c:axId val="91947008"/>
        <c:scaling>
          <c:orientation val="minMax"/>
        </c:scaling>
        <c:delete val="1"/>
        <c:axPos val="b"/>
        <c:numFmt formatCode="ge" sourceLinked="1"/>
        <c:majorTickMark val="none"/>
        <c:minorTickMark val="none"/>
        <c:tickLblPos val="none"/>
        <c:crossAx val="91948928"/>
        <c:crosses val="autoZero"/>
        <c:auto val="1"/>
        <c:lblOffset val="100"/>
        <c:baseTimeUnit val="years"/>
      </c:dateAx>
      <c:valAx>
        <c:axId val="919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Normal="100" zoomScaleSheetLayoutView="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松阪市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167443</v>
      </c>
      <c r="AM8" s="47"/>
      <c r="AN8" s="47"/>
      <c r="AO8" s="47"/>
      <c r="AP8" s="47"/>
      <c r="AQ8" s="47"/>
      <c r="AR8" s="47"/>
      <c r="AS8" s="47"/>
      <c r="AT8" s="43">
        <f>データ!S6</f>
        <v>623.66</v>
      </c>
      <c r="AU8" s="43"/>
      <c r="AV8" s="43"/>
      <c r="AW8" s="43"/>
      <c r="AX8" s="43"/>
      <c r="AY8" s="43"/>
      <c r="AZ8" s="43"/>
      <c r="BA8" s="43"/>
      <c r="BB8" s="43">
        <f>データ!T6</f>
        <v>268.48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0.61</v>
      </c>
      <c r="Q10" s="43"/>
      <c r="R10" s="43"/>
      <c r="S10" s="43"/>
      <c r="T10" s="43"/>
      <c r="U10" s="43"/>
      <c r="V10" s="43"/>
      <c r="W10" s="43">
        <f>データ!P6</f>
        <v>100</v>
      </c>
      <c r="X10" s="43"/>
      <c r="Y10" s="43"/>
      <c r="Z10" s="43"/>
      <c r="AA10" s="43"/>
      <c r="AB10" s="43"/>
      <c r="AC10" s="43"/>
      <c r="AD10" s="47">
        <f>データ!Q6</f>
        <v>4860</v>
      </c>
      <c r="AE10" s="47"/>
      <c r="AF10" s="47"/>
      <c r="AG10" s="47"/>
      <c r="AH10" s="47"/>
      <c r="AI10" s="47"/>
      <c r="AJ10" s="47"/>
      <c r="AK10" s="2"/>
      <c r="AL10" s="47">
        <f>データ!U6</f>
        <v>1012</v>
      </c>
      <c r="AM10" s="47"/>
      <c r="AN10" s="47"/>
      <c r="AO10" s="47"/>
      <c r="AP10" s="47"/>
      <c r="AQ10" s="47"/>
      <c r="AR10" s="47"/>
      <c r="AS10" s="47"/>
      <c r="AT10" s="43">
        <f>データ!V6</f>
        <v>0.5</v>
      </c>
      <c r="AU10" s="43"/>
      <c r="AV10" s="43"/>
      <c r="AW10" s="43"/>
      <c r="AX10" s="43"/>
      <c r="AY10" s="43"/>
      <c r="AZ10" s="43"/>
      <c r="BA10" s="43"/>
      <c r="BB10" s="43">
        <f>データ!W6</f>
        <v>2024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242047</v>
      </c>
      <c r="D6" s="31">
        <f t="shared" si="3"/>
        <v>47</v>
      </c>
      <c r="E6" s="31">
        <f t="shared" si="3"/>
        <v>17</v>
      </c>
      <c r="F6" s="31">
        <f t="shared" si="3"/>
        <v>5</v>
      </c>
      <c r="G6" s="31">
        <f t="shared" si="3"/>
        <v>0</v>
      </c>
      <c r="H6" s="31" t="str">
        <f t="shared" si="3"/>
        <v>三重県　松阪市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0.61</v>
      </c>
      <c r="P6" s="32">
        <f t="shared" si="3"/>
        <v>100</v>
      </c>
      <c r="Q6" s="32">
        <f t="shared" si="3"/>
        <v>4860</v>
      </c>
      <c r="R6" s="32">
        <f t="shared" si="3"/>
        <v>167443</v>
      </c>
      <c r="S6" s="32">
        <f t="shared" si="3"/>
        <v>623.66</v>
      </c>
      <c r="T6" s="32">
        <f t="shared" si="3"/>
        <v>268.48</v>
      </c>
      <c r="U6" s="32">
        <f t="shared" si="3"/>
        <v>1012</v>
      </c>
      <c r="V6" s="32">
        <f t="shared" si="3"/>
        <v>0.5</v>
      </c>
      <c r="W6" s="32">
        <f t="shared" si="3"/>
        <v>2024</v>
      </c>
      <c r="X6" s="33">
        <f>IF(X7="",NA(),X7)</f>
        <v>96.94</v>
      </c>
      <c r="Y6" s="33">
        <f t="shared" ref="Y6:AG6" si="4">IF(Y7="",NA(),Y7)</f>
        <v>100.01</v>
      </c>
      <c r="Z6" s="33">
        <f t="shared" si="4"/>
        <v>98.91</v>
      </c>
      <c r="AA6" s="33">
        <f t="shared" si="4"/>
        <v>100.2</v>
      </c>
      <c r="AB6" s="33">
        <f t="shared" si="4"/>
        <v>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44.21</v>
      </c>
      <c r="BQ6" s="33">
        <f t="shared" ref="BQ6:BY6" si="8">IF(BQ7="",NA(),BQ7)</f>
        <v>44.45</v>
      </c>
      <c r="BR6" s="33">
        <f t="shared" si="8"/>
        <v>42.33</v>
      </c>
      <c r="BS6" s="33">
        <f t="shared" si="8"/>
        <v>43.63</v>
      </c>
      <c r="BT6" s="33">
        <f t="shared" si="8"/>
        <v>42.85</v>
      </c>
      <c r="BU6" s="33">
        <f t="shared" si="8"/>
        <v>42.13</v>
      </c>
      <c r="BV6" s="33">
        <f t="shared" si="8"/>
        <v>51.03</v>
      </c>
      <c r="BW6" s="33">
        <f t="shared" si="8"/>
        <v>50.9</v>
      </c>
      <c r="BX6" s="33">
        <f t="shared" si="8"/>
        <v>50.82</v>
      </c>
      <c r="BY6" s="33">
        <f t="shared" si="8"/>
        <v>52.19</v>
      </c>
      <c r="BZ6" s="32" t="str">
        <f>IF(BZ7="","",IF(BZ7="-","【-】","【"&amp;SUBSTITUTE(TEXT(BZ7,"#,##0.00"),"-","△")&amp;"】"))</f>
        <v>【52.78】</v>
      </c>
      <c r="CA6" s="33">
        <f>IF(CA7="",NA(),CA7)</f>
        <v>360.26</v>
      </c>
      <c r="CB6" s="33">
        <f t="shared" ref="CB6:CJ6" si="9">IF(CB7="",NA(),CB7)</f>
        <v>389</v>
      </c>
      <c r="CC6" s="33">
        <f t="shared" si="9"/>
        <v>388.22</v>
      </c>
      <c r="CD6" s="33">
        <f t="shared" si="9"/>
        <v>370.7</v>
      </c>
      <c r="CE6" s="33">
        <f t="shared" si="9"/>
        <v>354.63</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67.040000000000006</v>
      </c>
      <c r="CM6" s="33">
        <f t="shared" ref="CM6:CU6" si="10">IF(CM7="",NA(),CM7)</f>
        <v>60.99</v>
      </c>
      <c r="CN6" s="33">
        <f t="shared" si="10"/>
        <v>63.23</v>
      </c>
      <c r="CO6" s="33">
        <f t="shared" si="10"/>
        <v>64.569999999999993</v>
      </c>
      <c r="CP6" s="33">
        <f t="shared" si="10"/>
        <v>69.06</v>
      </c>
      <c r="CQ6" s="33">
        <f t="shared" si="10"/>
        <v>46.85</v>
      </c>
      <c r="CR6" s="33">
        <f t="shared" si="10"/>
        <v>54.74</v>
      </c>
      <c r="CS6" s="33">
        <f t="shared" si="10"/>
        <v>53.78</v>
      </c>
      <c r="CT6" s="33">
        <f t="shared" si="10"/>
        <v>53.24</v>
      </c>
      <c r="CU6" s="33">
        <f t="shared" si="10"/>
        <v>52.31</v>
      </c>
      <c r="CV6" s="32" t="str">
        <f>IF(CV7="","",IF(CV7="-","【-】","【"&amp;SUBSTITUTE(TEXT(CV7,"#,##0.00"),"-","△")&amp;"】"))</f>
        <v>【52.74】</v>
      </c>
      <c r="CW6" s="33">
        <f>IF(CW7="",NA(),CW7)</f>
        <v>95.63</v>
      </c>
      <c r="CX6" s="33">
        <f t="shared" ref="CX6:DF6" si="11">IF(CX7="",NA(),CX7)</f>
        <v>96.35</v>
      </c>
      <c r="CY6" s="33">
        <f t="shared" si="11"/>
        <v>95.64</v>
      </c>
      <c r="CZ6" s="33">
        <f t="shared" si="11"/>
        <v>97.26</v>
      </c>
      <c r="DA6" s="33">
        <f t="shared" si="11"/>
        <v>98.91</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1.65</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242047</v>
      </c>
      <c r="D7" s="35">
        <v>47</v>
      </c>
      <c r="E7" s="35">
        <v>17</v>
      </c>
      <c r="F7" s="35">
        <v>5</v>
      </c>
      <c r="G7" s="35">
        <v>0</v>
      </c>
      <c r="H7" s="35" t="s">
        <v>96</v>
      </c>
      <c r="I7" s="35" t="s">
        <v>97</v>
      </c>
      <c r="J7" s="35" t="s">
        <v>98</v>
      </c>
      <c r="K7" s="35" t="s">
        <v>99</v>
      </c>
      <c r="L7" s="35" t="s">
        <v>100</v>
      </c>
      <c r="M7" s="36" t="s">
        <v>101</v>
      </c>
      <c r="N7" s="36" t="s">
        <v>102</v>
      </c>
      <c r="O7" s="36">
        <v>0.61</v>
      </c>
      <c r="P7" s="36">
        <v>100</v>
      </c>
      <c r="Q7" s="36">
        <v>4860</v>
      </c>
      <c r="R7" s="36">
        <v>167443</v>
      </c>
      <c r="S7" s="36">
        <v>623.66</v>
      </c>
      <c r="T7" s="36">
        <v>268.48</v>
      </c>
      <c r="U7" s="36">
        <v>1012</v>
      </c>
      <c r="V7" s="36">
        <v>0.5</v>
      </c>
      <c r="W7" s="36">
        <v>2024</v>
      </c>
      <c r="X7" s="36">
        <v>96.94</v>
      </c>
      <c r="Y7" s="36">
        <v>100.01</v>
      </c>
      <c r="Z7" s="36">
        <v>98.91</v>
      </c>
      <c r="AA7" s="36">
        <v>100.2</v>
      </c>
      <c r="AB7" s="36">
        <v>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1197.82</v>
      </c>
      <c r="BL7" s="36">
        <v>1126.77</v>
      </c>
      <c r="BM7" s="36">
        <v>1044.8</v>
      </c>
      <c r="BN7" s="36">
        <v>1081.8</v>
      </c>
      <c r="BO7" s="36">
        <v>1015.77</v>
      </c>
      <c r="BP7" s="36">
        <v>44.21</v>
      </c>
      <c r="BQ7" s="36">
        <v>44.45</v>
      </c>
      <c r="BR7" s="36">
        <v>42.33</v>
      </c>
      <c r="BS7" s="36">
        <v>43.63</v>
      </c>
      <c r="BT7" s="36">
        <v>42.85</v>
      </c>
      <c r="BU7" s="36">
        <v>42.13</v>
      </c>
      <c r="BV7" s="36">
        <v>51.03</v>
      </c>
      <c r="BW7" s="36">
        <v>50.9</v>
      </c>
      <c r="BX7" s="36">
        <v>50.82</v>
      </c>
      <c r="BY7" s="36">
        <v>52.19</v>
      </c>
      <c r="BZ7" s="36">
        <v>52.78</v>
      </c>
      <c r="CA7" s="36">
        <v>360.26</v>
      </c>
      <c r="CB7" s="36">
        <v>389</v>
      </c>
      <c r="CC7" s="36">
        <v>388.22</v>
      </c>
      <c r="CD7" s="36">
        <v>370.7</v>
      </c>
      <c r="CE7" s="36">
        <v>354.63</v>
      </c>
      <c r="CF7" s="36">
        <v>348.41</v>
      </c>
      <c r="CG7" s="36">
        <v>289.60000000000002</v>
      </c>
      <c r="CH7" s="36">
        <v>293.27</v>
      </c>
      <c r="CI7" s="36">
        <v>300.52</v>
      </c>
      <c r="CJ7" s="36">
        <v>296.14</v>
      </c>
      <c r="CK7" s="36">
        <v>289.81</v>
      </c>
      <c r="CL7" s="36">
        <v>67.040000000000006</v>
      </c>
      <c r="CM7" s="36">
        <v>60.99</v>
      </c>
      <c r="CN7" s="36">
        <v>63.23</v>
      </c>
      <c r="CO7" s="36">
        <v>64.569999999999993</v>
      </c>
      <c r="CP7" s="36">
        <v>69.06</v>
      </c>
      <c r="CQ7" s="36">
        <v>46.85</v>
      </c>
      <c r="CR7" s="36">
        <v>54.74</v>
      </c>
      <c r="CS7" s="36">
        <v>53.78</v>
      </c>
      <c r="CT7" s="36">
        <v>53.24</v>
      </c>
      <c r="CU7" s="36">
        <v>52.31</v>
      </c>
      <c r="CV7" s="36">
        <v>52.74</v>
      </c>
      <c r="CW7" s="36">
        <v>95.63</v>
      </c>
      <c r="CX7" s="36">
        <v>96.35</v>
      </c>
      <c r="CY7" s="36">
        <v>95.64</v>
      </c>
      <c r="CZ7" s="36">
        <v>97.26</v>
      </c>
      <c r="DA7" s="36">
        <v>98.91</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1.65</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2017-02-13T01:10:23Z</cp:lastPrinted>
  <dcterms:created xsi:type="dcterms:W3CDTF">2017-02-08T03:12:25Z</dcterms:created>
  <dcterms:modified xsi:type="dcterms:W3CDTF">2017-02-22T02:54:37Z</dcterms:modified>
  <cp:category/>
</cp:coreProperties>
</file>