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<sst xmlns="http://schemas.openxmlformats.org/spreadsheetml/2006/main" count="221" uniqueCount="111">
  <si>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</si>
  <si>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</si>
  <si>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</si>
  <si>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</si>
  <si>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</si>
  <si>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</si>
  <si>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</si>
  <si>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</si>
  <si>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</si>
  <si>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</si>
  <si>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</si>
  <si>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</si>
  <si>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</si>
  <si>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</si>
  <si>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</si>
  <si>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</si>
  <si>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</si>
  <si>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</si>
  <si>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</si>
  <si>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</si>
  <si>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</si>
  <si>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</si>
  <si>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</si>
  <si>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</si>
  <si>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</si>
  <si>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</si>
  <si>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</si>
  <si>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</si>
  <si>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</si>
  <si>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</si>
  <si>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</si>
  <si>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</si>
  <si>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</si>
  <si>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</si>
  <si>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</si>
  <si>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</si>
  <si>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</si>
  <si>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</si>
  <si>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</si>
  <si>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</si>
  <si>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</si>
  <si>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</si>
  <si>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</si>
  <si>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</si>
  <si>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</si>
  <si>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</si>
  <si>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</si>
  <si>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</si>
  <si>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</si>
  <si>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</si>
  <si>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</si>
  <si>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</si>
  <si>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</si>
  <si>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</si>
  <si>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</si>
  <si>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</si>
  <si>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</si>
  <si>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</si>
  <si>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</si>
  <si>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</si>
  <si>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</si>
  <si>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</si>
  <si>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</si>
  <si>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</si>
  <si>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</si>
  <si>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</si>
  <si>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</si>
  <si>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</si>
  <si>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</si>
  <si>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</si>
  <si>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</si>
  <si>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</si>
  <si>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</si>
  <si>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</si>
  <si>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</si>
  <si>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</si>
  <si>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</si>
  <si>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</si>
  <si>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</si>
  <si>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</si>
  <si>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</si>
  <si>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</si>
  <si>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</si>
  <si>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</si>
  <si>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</si>
  <si>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</si>
  <si>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</si>
  <si>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</si>
  <si>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</si>
  <si>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</si>
  <si>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</si>
  <si>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</si>
  <si>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</si>
  <si>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</si>
  <si>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</si>
  <si>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</si>
  <si>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鳥羽市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</si>
  <si>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</si>
  <si>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</si>
  <si>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</si>
  <si>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</si>
  <si>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</si>
  <si>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</si>
  <si>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</si>
  <si>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</si>
  <si>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</si>
  <si>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</si>
  <si>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</si>
  <si>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当該処理区は、市内宿泊施設の３分の１を有する観光地であり、オンシーズンの最大稼働に備えた施設能力となっていることから、効率性については適正の範囲と考えている。</t>
    <phoneticPr fontId="4"/>
  </si>
  <si>
    <t>供用開始より１９年が経過し、施設全体が経年劣化や硫化水素による影響が目立つ。緊急性の高いものから年次計画で改修を進めていく。</t>
    <phoneticPr fontId="4"/>
  </si>
  <si>
    <t>経費回収率は平均を上回っているものの、老朽化による修繕費が嵩み経営を圧迫している。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</si>
</sst>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9.7799999999999994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90816"/>
        <c:axId val="3350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90816"/>
        <c:axId val="33505280"/>
      </c:lineChart>
      <c:dateAx>
        <c:axId val="3349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05280"/>
        <c:crosses val="autoZero"/>
        <c:auto val="1"/>
        <c:lblOffset val="100"/>
        <c:baseTimeUnit val="years"/>
      </c:dateAx>
      <c:valAx>
        <c:axId val="3350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49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30.17</c:v>
                </c:pt>
                <c:pt idx="1">
                  <c:v>29.55</c:v>
                </c:pt>
                <c:pt idx="2">
                  <c:v>31.14</c:v>
                </c:pt>
                <c:pt idx="3">
                  <c:v>31</c:v>
                </c:pt>
                <c:pt idx="4">
                  <c:v>29.9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7856"/>
        <c:axId val="9080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41.59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77856"/>
        <c:axId val="90804608"/>
      </c:lineChart>
      <c:dateAx>
        <c:axId val="9077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804608"/>
        <c:crosses val="autoZero"/>
        <c:auto val="1"/>
        <c:lblOffset val="100"/>
        <c:baseTimeUnit val="years"/>
      </c:dateAx>
      <c:valAx>
        <c:axId val="9080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77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94.07</c:v>
                </c:pt>
                <c:pt idx="1">
                  <c:v>94.1</c:v>
                </c:pt>
                <c:pt idx="2">
                  <c:v>94.3</c:v>
                </c:pt>
                <c:pt idx="3">
                  <c:v>94.68</c:v>
                </c:pt>
                <c:pt idx="4">
                  <c:v>94.69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09248"/>
        <c:axId val="9111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09248"/>
        <c:axId val="91111424"/>
      </c:lineChart>
      <c:dateAx>
        <c:axId val="91109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111424"/>
        <c:crosses val="autoZero"/>
        <c:auto val="1"/>
        <c:lblOffset val="100"/>
        <c:baseTimeUnit val="years"/>
      </c:dateAx>
      <c:valAx>
        <c:axId val="9111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109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92.96</c:v>
                </c:pt>
                <c:pt idx="1">
                  <c:v>94.33</c:v>
                </c:pt>
                <c:pt idx="2">
                  <c:v>95.65</c:v>
                </c:pt>
                <c:pt idx="3">
                  <c:v>90.13</c:v>
                </c:pt>
                <c:pt idx="4">
                  <c:v>92.48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39584"/>
        <c:axId val="3354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39584"/>
        <c:axId val="33541504"/>
      </c:lineChart>
      <c:dateAx>
        <c:axId val="3353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41504"/>
        <c:crosses val="autoZero"/>
        <c:auto val="1"/>
        <c:lblOffset val="100"/>
        <c:baseTimeUnit val="years"/>
      </c:dateAx>
      <c:valAx>
        <c:axId val="3354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3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95776"/>
        <c:axId val="90397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95776"/>
        <c:axId val="90397696"/>
      </c:lineChart>
      <c:dateAx>
        <c:axId val="90395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397696"/>
        <c:crosses val="autoZero"/>
        <c:auto val="1"/>
        <c:lblOffset val="100"/>
        <c:baseTimeUnit val="years"/>
      </c:dateAx>
      <c:valAx>
        <c:axId val="90397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395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40448"/>
        <c:axId val="90442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40448"/>
        <c:axId val="90442368"/>
      </c:lineChart>
      <c:dateAx>
        <c:axId val="9044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42368"/>
        <c:crosses val="autoZero"/>
        <c:auto val="1"/>
        <c:lblOffset val="100"/>
        <c:baseTimeUnit val="years"/>
      </c:dateAx>
      <c:valAx>
        <c:axId val="90442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40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78848"/>
        <c:axId val="90489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78848"/>
        <c:axId val="90489216"/>
      </c:lineChart>
      <c:dateAx>
        <c:axId val="9047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89216"/>
        <c:crosses val="autoZero"/>
        <c:auto val="1"/>
        <c:lblOffset val="100"/>
        <c:baseTimeUnit val="years"/>
      </c:dateAx>
      <c:valAx>
        <c:axId val="90489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7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23904"/>
        <c:axId val="9053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23904"/>
        <c:axId val="90530176"/>
      </c:lineChart>
      <c:dateAx>
        <c:axId val="9052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30176"/>
        <c:crosses val="autoZero"/>
        <c:auto val="1"/>
        <c:lblOffset val="100"/>
        <c:baseTimeUnit val="years"/>
      </c:dateAx>
      <c:valAx>
        <c:axId val="9053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523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64480"/>
        <c:axId val="9057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1764.87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64480"/>
        <c:axId val="90570752"/>
      </c:lineChart>
      <c:dateAx>
        <c:axId val="90564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70752"/>
        <c:crosses val="autoZero"/>
        <c:auto val="1"/>
        <c:lblOffset val="100"/>
        <c:baseTimeUnit val="years"/>
      </c:dateAx>
      <c:valAx>
        <c:axId val="90570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564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85.28</c:v>
                </c:pt>
                <c:pt idx="1">
                  <c:v>87.41</c:v>
                </c:pt>
                <c:pt idx="2">
                  <c:v>90.45</c:v>
                </c:pt>
                <c:pt idx="3">
                  <c:v>78.53</c:v>
                </c:pt>
                <c:pt idx="4">
                  <c:v>82.49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99424"/>
        <c:axId val="9060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60.75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99424"/>
        <c:axId val="90601344"/>
      </c:lineChart>
      <c:dateAx>
        <c:axId val="9059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601344"/>
        <c:crosses val="autoZero"/>
        <c:auto val="1"/>
        <c:lblOffset val="100"/>
        <c:baseTimeUnit val="years"/>
      </c:dateAx>
      <c:valAx>
        <c:axId val="9060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59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234.4</c:v>
                </c:pt>
                <c:pt idx="1">
                  <c:v>227.91</c:v>
                </c:pt>
                <c:pt idx="2">
                  <c:v>222.95</c:v>
                </c:pt>
                <c:pt idx="3">
                  <c:v>230.66</c:v>
                </c:pt>
                <c:pt idx="4">
                  <c:v>213.46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26688"/>
        <c:axId val="9063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256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26688"/>
        <c:axId val="90632960"/>
      </c:lineChart>
      <c:dateAx>
        <c:axId val="9062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632960"/>
        <c:crosses val="autoZero"/>
        <c:auto val="1"/>
        <c:lblOffset val="100"/>
        <c:baseTimeUnit val="years"/>
      </c:dateAx>
      <c:valAx>
        <c:axId val="90632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62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90" zoomScaleNormal="9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三重県　鳥羽市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20065</v>
      </c>
      <c r="AM8" s="47"/>
      <c r="AN8" s="47"/>
      <c r="AO8" s="47"/>
      <c r="AP8" s="47"/>
      <c r="AQ8" s="47"/>
      <c r="AR8" s="47"/>
      <c r="AS8" s="47"/>
      <c r="AT8" s="43">
        <f>データ!S6</f>
        <v>107.34</v>
      </c>
      <c r="AU8" s="43"/>
      <c r="AV8" s="43"/>
      <c r="AW8" s="43"/>
      <c r="AX8" s="43"/>
      <c r="AY8" s="43"/>
      <c r="AZ8" s="43"/>
      <c r="BA8" s="43"/>
      <c r="BB8" s="43">
        <f>データ!T6</f>
        <v>186.93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7.31</v>
      </c>
      <c r="Q10" s="43"/>
      <c r="R10" s="43"/>
      <c r="S10" s="43"/>
      <c r="T10" s="43"/>
      <c r="U10" s="43"/>
      <c r="V10" s="43"/>
      <c r="W10" s="43">
        <f>データ!P6</f>
        <v>93.17</v>
      </c>
      <c r="X10" s="43"/>
      <c r="Y10" s="43"/>
      <c r="Z10" s="43"/>
      <c r="AA10" s="43"/>
      <c r="AB10" s="43"/>
      <c r="AC10" s="43"/>
      <c r="AD10" s="47">
        <f>データ!Q6</f>
        <v>2160</v>
      </c>
      <c r="AE10" s="47"/>
      <c r="AF10" s="47"/>
      <c r="AG10" s="47"/>
      <c r="AH10" s="47"/>
      <c r="AI10" s="47"/>
      <c r="AJ10" s="47"/>
      <c r="AK10" s="2"/>
      <c r="AL10" s="47">
        <f>データ!U6</f>
        <v>1450</v>
      </c>
      <c r="AM10" s="47"/>
      <c r="AN10" s="47"/>
      <c r="AO10" s="47"/>
      <c r="AP10" s="47"/>
      <c r="AQ10" s="47"/>
      <c r="AR10" s="47"/>
      <c r="AS10" s="47"/>
      <c r="AT10" s="43">
        <f>データ!V6</f>
        <v>0.53</v>
      </c>
      <c r="AU10" s="43"/>
      <c r="AV10" s="43"/>
      <c r="AW10" s="43"/>
      <c r="AX10" s="43"/>
      <c r="AY10" s="43"/>
      <c r="AZ10" s="43"/>
      <c r="BA10" s="43"/>
      <c r="BB10" s="43">
        <f>データ!W6</f>
        <v>2735.85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242110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三重県　鳥羽市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7.31</v>
      </c>
      <c r="P6" s="32">
        <f t="shared" si="3"/>
        <v>93.17</v>
      </c>
      <c r="Q6" s="32">
        <f t="shared" si="3"/>
        <v>2160</v>
      </c>
      <c r="R6" s="32">
        <f t="shared" si="3"/>
        <v>20065</v>
      </c>
      <c r="S6" s="32">
        <f t="shared" si="3"/>
        <v>107.34</v>
      </c>
      <c r="T6" s="32">
        <f t="shared" si="3"/>
        <v>186.93</v>
      </c>
      <c r="U6" s="32">
        <f t="shared" si="3"/>
        <v>1450</v>
      </c>
      <c r="V6" s="32">
        <f t="shared" si="3"/>
        <v>0.53</v>
      </c>
      <c r="W6" s="32">
        <f t="shared" si="3"/>
        <v>2735.85</v>
      </c>
      <c r="X6" s="33">
        <f>IF(X7="",NA(),X7)</f>
        <v>92.96</v>
      </c>
      <c r="Y6" s="33">
        <f t="shared" ref="Y6:AG6" si="4">IF(Y7="",NA(),Y7)</f>
        <v>94.33</v>
      </c>
      <c r="Z6" s="33">
        <f t="shared" si="4"/>
        <v>95.65</v>
      </c>
      <c r="AA6" s="33">
        <f t="shared" si="4"/>
        <v>90.13</v>
      </c>
      <c r="AB6" s="33">
        <f t="shared" si="4"/>
        <v>92.48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1764.87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85.28</v>
      </c>
      <c r="BQ6" s="33">
        <f t="shared" ref="BQ6:BY6" si="8">IF(BQ7="",NA(),BQ7)</f>
        <v>87.41</v>
      </c>
      <c r="BR6" s="33">
        <f t="shared" si="8"/>
        <v>90.45</v>
      </c>
      <c r="BS6" s="33">
        <f t="shared" si="8"/>
        <v>78.53</v>
      </c>
      <c r="BT6" s="33">
        <f t="shared" si="8"/>
        <v>82.49</v>
      </c>
      <c r="BU6" s="33">
        <f t="shared" si="8"/>
        <v>60.75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234.4</v>
      </c>
      <c r="CB6" s="33">
        <f t="shared" ref="CB6:CJ6" si="9">IF(CB7="",NA(),CB7)</f>
        <v>227.91</v>
      </c>
      <c r="CC6" s="33">
        <f t="shared" si="9"/>
        <v>222.95</v>
      </c>
      <c r="CD6" s="33">
        <f t="shared" si="9"/>
        <v>230.66</v>
      </c>
      <c r="CE6" s="33">
        <f t="shared" si="9"/>
        <v>213.46</v>
      </c>
      <c r="CF6" s="33">
        <f t="shared" si="9"/>
        <v>256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30.17</v>
      </c>
      <c r="CM6" s="33">
        <f t="shared" ref="CM6:CU6" si="10">IF(CM7="",NA(),CM7)</f>
        <v>29.55</v>
      </c>
      <c r="CN6" s="33">
        <f t="shared" si="10"/>
        <v>31.14</v>
      </c>
      <c r="CO6" s="33">
        <f t="shared" si="10"/>
        <v>31</v>
      </c>
      <c r="CP6" s="33">
        <f t="shared" si="10"/>
        <v>29.9</v>
      </c>
      <c r="CQ6" s="33">
        <f t="shared" si="10"/>
        <v>41.59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94.07</v>
      </c>
      <c r="CX6" s="33">
        <f t="shared" ref="CX6:DF6" si="11">IF(CX7="",NA(),CX7)</f>
        <v>94.1</v>
      </c>
      <c r="CY6" s="33">
        <f t="shared" si="11"/>
        <v>94.3</v>
      </c>
      <c r="CZ6" s="33">
        <f t="shared" si="11"/>
        <v>94.68</v>
      </c>
      <c r="DA6" s="33">
        <f t="shared" si="11"/>
        <v>94.69</v>
      </c>
      <c r="DB6" s="33">
        <f t="shared" si="11"/>
        <v>80.47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3">
        <f t="shared" ref="EE6:EM6" si="14">IF(EE7="",NA(),EE7)</f>
        <v>9.7799999999999994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242110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7.31</v>
      </c>
      <c r="P7" s="36">
        <v>93.17</v>
      </c>
      <c r="Q7" s="36">
        <v>2160</v>
      </c>
      <c r="R7" s="36">
        <v>20065</v>
      </c>
      <c r="S7" s="36">
        <v>107.34</v>
      </c>
      <c r="T7" s="36">
        <v>186.93</v>
      </c>
      <c r="U7" s="36">
        <v>1450</v>
      </c>
      <c r="V7" s="36">
        <v>0.53</v>
      </c>
      <c r="W7" s="36">
        <v>2735.85</v>
      </c>
      <c r="X7" s="36">
        <v>92.96</v>
      </c>
      <c r="Y7" s="36">
        <v>94.33</v>
      </c>
      <c r="Z7" s="36">
        <v>95.65</v>
      </c>
      <c r="AA7" s="36">
        <v>90.13</v>
      </c>
      <c r="AB7" s="36">
        <v>92.48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1764.87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85.28</v>
      </c>
      <c r="BQ7" s="36">
        <v>87.41</v>
      </c>
      <c r="BR7" s="36">
        <v>90.45</v>
      </c>
      <c r="BS7" s="36">
        <v>78.53</v>
      </c>
      <c r="BT7" s="36">
        <v>82.49</v>
      </c>
      <c r="BU7" s="36">
        <v>60.75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234.4</v>
      </c>
      <c r="CB7" s="36">
        <v>227.91</v>
      </c>
      <c r="CC7" s="36">
        <v>222.95</v>
      </c>
      <c r="CD7" s="36">
        <v>230.66</v>
      </c>
      <c r="CE7" s="36">
        <v>213.46</v>
      </c>
      <c r="CF7" s="36">
        <v>256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30.17</v>
      </c>
      <c r="CM7" s="36">
        <v>29.55</v>
      </c>
      <c r="CN7" s="36">
        <v>31.14</v>
      </c>
      <c r="CO7" s="36">
        <v>31</v>
      </c>
      <c r="CP7" s="36">
        <v>29.9</v>
      </c>
      <c r="CQ7" s="36">
        <v>41.59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94.07</v>
      </c>
      <c r="CX7" s="36">
        <v>94.1</v>
      </c>
      <c r="CY7" s="36">
        <v>94.3</v>
      </c>
      <c r="CZ7" s="36">
        <v>94.68</v>
      </c>
      <c r="DA7" s="36">
        <v>94.69</v>
      </c>
      <c r="DB7" s="36">
        <v>80.47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9.7799999999999994</v>
      </c>
      <c r="EF7" s="36">
        <v>0</v>
      </c>
      <c r="EG7" s="36">
        <v>0</v>
      </c>
      <c r="EH7" s="36">
        <v>0</v>
      </c>
      <c r="EI7" s="36">
        <v>0.1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2017-02-08T03:02:02Z</dcterms:created>
  <dcterms:modified xsi:type="dcterms:W3CDTF">2017-02-22T02:51:23Z</dcterms:modified>
  <cp:category/>
</cp:coreProperties>
</file>