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94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<sst xmlns="http://schemas.openxmlformats.org/spreadsheetml/2006/main" count="226" uniqueCount="111">
  <si>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</si>
  <si>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</si>
  <si>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</si>
  <si>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</si>
  <si>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</si>
  <si>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</si>
  <si>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</si>
  <si>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</si>
  <si>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</si>
  <si>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</si>
  <si>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</si>
  <si>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</si>
  <si>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</si>
  <si>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</si>
  <si>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</si>
  <si>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</si>
  <si>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</si>
  <si>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</si>
  <si>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</si>
  <si>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</si>
  <si>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</si>
  <si>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</si>
  <si>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</si>
  <si>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</si>
  <si>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</si>
  <si>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</si>
  <si>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</si>
  <si>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</si>
  <si>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</si>
  <si>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</si>
  <si>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</si>
  <si>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</si>
  <si>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</si>
  <si>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</si>
  <si>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</si>
  <si>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</si>
  <si>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</si>
  <si>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</si>
  <si>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</si>
  <si>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</si>
  <si>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</si>
  <si>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</si>
  <si>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</si>
  <si>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</si>
  <si>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</si>
  <si>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</si>
  <si>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</si>
  <si>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</si>
  <si>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</si>
  <si>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</si>
  <si>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</si>
  <si>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</si>
  <si>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</si>
  <si>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</si>
  <si>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</si>
  <si>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</si>
  <si>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</si>
  <si>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</si>
  <si>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</si>
  <si>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</si>
  <si>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</si>
  <si>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</si>
  <si>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</si>
  <si>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</si>
  <si>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</si>
  <si>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</si>
  <si>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</si>
  <si>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</si>
  <si>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</si>
  <si>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</si>
  <si>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</si>
  <si>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</si>
  <si>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</si>
  <si>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</si>
  <si>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</si>
  <si>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</si>
  <si>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</si>
  <si>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</si>
  <si>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</si>
  <si>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</si>
  <si>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</si>
  <si>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</si>
  <si>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</si>
  <si>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</si>
  <si>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</si>
  <si>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</si>
  <si>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</si>
  <si>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</si>
  <si>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</si>
  <si>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</si>
  <si>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</si>
  <si>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</si>
  <si>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</si>
  <si>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</si>
  <si>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</si>
  <si>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</si>
  <si>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東員町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</si>
  <si>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</si>
  <si>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</si>
  <si>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</si>
  <si>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</si>
  <si>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</si>
  <si>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</si>
  <si>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</si>
  <si>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</si>
  <si>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</si>
  <si>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</si>
  <si>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</si>
  <si>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①⑤100％を下回っており不足分は一般会計からの基準外繰入金を財源にしている状況である。
④企業債残高の割合については、今後償還が進み更に減少する見通しである。現在は過去に投資した資産により事業運営を行っている時期であるため本格的な更新時期に備えできるだけ企業債残高を減少させる必要がある。
⑥今後は元利償還額のﾋﾟｰｸが過ぎ年々減少していく見込みであるが、少子高齢化による人口減少また節水機器の普及その他、老朽化に伴う管渠などの修繕費や流域下水道の維持管理費の増加により、指標の上昇の可能性もある。
⑧99％を超えてかなり高い水準となっている。今後整備を進めていく区域においても確実に下水道へ接続するよう促進していく。</t>
    <phoneticPr fontId="4"/>
  </si>
  <si>
    <t>②下水道管渠の法定耐用年数は50年であるため最も古い昭和51年度の管渠が平成38年度に50年を経過する。一斉に整備された管渠のため今後急激に上昇していくことが見込まれる。
③下水道管渠は更新ではなく維持補修により機能を保持している状況である。今後不明水の状況により耐用年数を待たずに更新となる場合がある。管渠の適切な維持管理や延命化を図り低コストで機能を保持していくことが必要である。</t>
    <phoneticPr fontId="4"/>
  </si>
  <si>
    <t xml:space="preserve">厳しい財政状況のなか安定的なサービスを継続して行うために、今後、老朽化が進む施設に対し、更新需要の全体像を把握するため、国土交通省が推進するストックマネジメントの手法により効率的な管理を行う。また、料金水準等を検討した上で財政計画を策定し計画的な経営改善を続け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</si>
</sst>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95552"/>
        <c:axId val="919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90695552"/>
        <c:axId val="91963392"/>
      </c:lineChart>
      <c:dateAx>
        <c:axId val="90695552"/>
        <c:scaling>
          <c:orientation val="minMax"/>
        </c:scaling>
        <c:delete val="1"/>
        <c:axPos val="b"/>
        <c:numFmt formatCode="ge" sourceLinked="1"/>
        <c:majorTickMark val="none"/>
        <c:minorTickMark val="none"/>
        <c:tickLblPos val="none"/>
        <c:crossAx val="91963392"/>
        <c:crosses val="autoZero"/>
        <c:auto val="1"/>
        <c:lblOffset val="100"/>
        <c:baseTimeUnit val="years"/>
      </c:dateAx>
      <c:valAx>
        <c:axId val="919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028928"/>
        <c:axId val="960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96028928"/>
        <c:axId val="96051584"/>
      </c:lineChart>
      <c:dateAx>
        <c:axId val="96028928"/>
        <c:scaling>
          <c:orientation val="minMax"/>
        </c:scaling>
        <c:delete val="1"/>
        <c:axPos val="b"/>
        <c:numFmt formatCode="ge" sourceLinked="1"/>
        <c:majorTickMark val="none"/>
        <c:minorTickMark val="none"/>
        <c:tickLblPos val="none"/>
        <c:crossAx val="96051584"/>
        <c:crosses val="autoZero"/>
        <c:auto val="1"/>
        <c:lblOffset val="100"/>
        <c:baseTimeUnit val="years"/>
      </c:dateAx>
      <c:valAx>
        <c:axId val="960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99.08</c:v>
                </c:pt>
                <c:pt idx="1">
                  <c:v>99.24</c:v>
                </c:pt>
                <c:pt idx="2">
                  <c:v>99.42</c:v>
                </c:pt>
                <c:pt idx="3">
                  <c:v>99.36</c:v>
                </c:pt>
                <c:pt idx="4">
                  <c:v>99.49</c:v>
                </c:pt>
              </c:numCache>
            </c:numRef>
          </c:val>
        </c:ser>
        <c:dLbls>
          <c:showLegendKey val="0"/>
          <c:showVal val="0"/>
          <c:showCatName val="0"/>
          <c:showSerName val="0"/>
          <c:showPercent val="0"/>
          <c:showBubbleSize val="0"/>
        </c:dLbls>
        <c:gapWidth val="150"/>
        <c:axId val="96094080"/>
        <c:axId val="961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96094080"/>
        <c:axId val="96100352"/>
      </c:lineChart>
      <c:dateAx>
        <c:axId val="96094080"/>
        <c:scaling>
          <c:orientation val="minMax"/>
        </c:scaling>
        <c:delete val="1"/>
        <c:axPos val="b"/>
        <c:numFmt formatCode="ge" sourceLinked="1"/>
        <c:majorTickMark val="none"/>
        <c:minorTickMark val="none"/>
        <c:tickLblPos val="none"/>
        <c:crossAx val="96100352"/>
        <c:crosses val="autoZero"/>
        <c:auto val="1"/>
        <c:lblOffset val="100"/>
        <c:baseTimeUnit val="years"/>
      </c:dateAx>
      <c:valAx>
        <c:axId val="961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67.09</c:v>
                </c:pt>
                <c:pt idx="1">
                  <c:v>70.540000000000006</c:v>
                </c:pt>
                <c:pt idx="2">
                  <c:v>67.12</c:v>
                </c:pt>
                <c:pt idx="3">
                  <c:v>69.84</c:v>
                </c:pt>
                <c:pt idx="4">
                  <c:v>70.239999999999995</c:v>
                </c:pt>
              </c:numCache>
            </c:numRef>
          </c:val>
        </c:ser>
        <c:dLbls>
          <c:showLegendKey val="0"/>
          <c:showVal val="0"/>
          <c:showCatName val="0"/>
          <c:showSerName val="0"/>
          <c:showPercent val="0"/>
          <c:showBubbleSize val="0"/>
        </c:dLbls>
        <c:gapWidth val="150"/>
        <c:axId val="91993600"/>
        <c:axId val="919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993600"/>
        <c:axId val="91995520"/>
      </c:lineChart>
      <c:dateAx>
        <c:axId val="91993600"/>
        <c:scaling>
          <c:orientation val="minMax"/>
        </c:scaling>
        <c:delete val="1"/>
        <c:axPos val="b"/>
        <c:numFmt formatCode="ge" sourceLinked="1"/>
        <c:majorTickMark val="none"/>
        <c:minorTickMark val="none"/>
        <c:tickLblPos val="none"/>
        <c:crossAx val="91995520"/>
        <c:crosses val="autoZero"/>
        <c:auto val="1"/>
        <c:lblOffset val="100"/>
        <c:baseTimeUnit val="years"/>
      </c:dateAx>
      <c:valAx>
        <c:axId val="919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02944"/>
        <c:axId val="936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02944"/>
        <c:axId val="93604864"/>
      </c:lineChart>
      <c:dateAx>
        <c:axId val="93602944"/>
        <c:scaling>
          <c:orientation val="minMax"/>
        </c:scaling>
        <c:delete val="1"/>
        <c:axPos val="b"/>
        <c:numFmt formatCode="ge" sourceLinked="1"/>
        <c:majorTickMark val="none"/>
        <c:minorTickMark val="none"/>
        <c:tickLblPos val="none"/>
        <c:crossAx val="93604864"/>
        <c:crosses val="autoZero"/>
        <c:auto val="1"/>
        <c:lblOffset val="100"/>
        <c:baseTimeUnit val="years"/>
      </c:dateAx>
      <c:valAx>
        <c:axId val="936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47616"/>
        <c:axId val="936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47616"/>
        <c:axId val="93649536"/>
      </c:lineChart>
      <c:dateAx>
        <c:axId val="93647616"/>
        <c:scaling>
          <c:orientation val="minMax"/>
        </c:scaling>
        <c:delete val="1"/>
        <c:axPos val="b"/>
        <c:numFmt formatCode="ge" sourceLinked="1"/>
        <c:majorTickMark val="none"/>
        <c:minorTickMark val="none"/>
        <c:tickLblPos val="none"/>
        <c:crossAx val="93649536"/>
        <c:crosses val="autoZero"/>
        <c:auto val="1"/>
        <c:lblOffset val="100"/>
        <c:baseTimeUnit val="years"/>
      </c:dateAx>
      <c:valAx>
        <c:axId val="936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92672"/>
        <c:axId val="936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92672"/>
        <c:axId val="93694592"/>
      </c:lineChart>
      <c:dateAx>
        <c:axId val="93692672"/>
        <c:scaling>
          <c:orientation val="minMax"/>
        </c:scaling>
        <c:delete val="1"/>
        <c:axPos val="b"/>
        <c:numFmt formatCode="ge" sourceLinked="1"/>
        <c:majorTickMark val="none"/>
        <c:minorTickMark val="none"/>
        <c:tickLblPos val="none"/>
        <c:crossAx val="93694592"/>
        <c:crosses val="autoZero"/>
        <c:auto val="1"/>
        <c:lblOffset val="100"/>
        <c:baseTimeUnit val="years"/>
      </c:dateAx>
      <c:valAx>
        <c:axId val="936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66272"/>
        <c:axId val="961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66272"/>
        <c:axId val="96168192"/>
      </c:lineChart>
      <c:dateAx>
        <c:axId val="96166272"/>
        <c:scaling>
          <c:orientation val="minMax"/>
        </c:scaling>
        <c:delete val="1"/>
        <c:axPos val="b"/>
        <c:numFmt formatCode="ge" sourceLinked="1"/>
        <c:majorTickMark val="none"/>
        <c:minorTickMark val="none"/>
        <c:tickLblPos val="none"/>
        <c:crossAx val="96168192"/>
        <c:crosses val="autoZero"/>
        <c:auto val="1"/>
        <c:lblOffset val="100"/>
        <c:baseTimeUnit val="years"/>
      </c:dateAx>
      <c:valAx>
        <c:axId val="961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852.57</c:v>
                </c:pt>
                <c:pt idx="1">
                  <c:v>720.69</c:v>
                </c:pt>
                <c:pt idx="2">
                  <c:v>764.22</c:v>
                </c:pt>
                <c:pt idx="3">
                  <c:v>696.54</c:v>
                </c:pt>
                <c:pt idx="4">
                  <c:v>559.41999999999996</c:v>
                </c:pt>
              </c:numCache>
            </c:numRef>
          </c:val>
        </c:ser>
        <c:dLbls>
          <c:showLegendKey val="0"/>
          <c:showVal val="0"/>
          <c:showCatName val="0"/>
          <c:showSerName val="0"/>
          <c:showPercent val="0"/>
          <c:showBubbleSize val="0"/>
        </c:dLbls>
        <c:gapWidth val="150"/>
        <c:axId val="96202752"/>
        <c:axId val="962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96202752"/>
        <c:axId val="96204672"/>
      </c:lineChart>
      <c:dateAx>
        <c:axId val="96202752"/>
        <c:scaling>
          <c:orientation val="minMax"/>
        </c:scaling>
        <c:delete val="1"/>
        <c:axPos val="b"/>
        <c:numFmt formatCode="ge" sourceLinked="1"/>
        <c:majorTickMark val="none"/>
        <c:minorTickMark val="none"/>
        <c:tickLblPos val="none"/>
        <c:crossAx val="96204672"/>
        <c:crosses val="autoZero"/>
        <c:auto val="1"/>
        <c:lblOffset val="100"/>
        <c:baseTimeUnit val="years"/>
      </c:dateAx>
      <c:valAx>
        <c:axId val="962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64.83</c:v>
                </c:pt>
                <c:pt idx="1">
                  <c:v>65.48</c:v>
                </c:pt>
                <c:pt idx="2">
                  <c:v>64.91</c:v>
                </c:pt>
                <c:pt idx="3">
                  <c:v>66.510000000000005</c:v>
                </c:pt>
                <c:pt idx="4">
                  <c:v>66.56</c:v>
                </c:pt>
              </c:numCache>
            </c:numRef>
          </c:val>
        </c:ser>
        <c:dLbls>
          <c:showLegendKey val="0"/>
          <c:showVal val="0"/>
          <c:showCatName val="0"/>
          <c:showSerName val="0"/>
          <c:showPercent val="0"/>
          <c:showBubbleSize val="0"/>
        </c:dLbls>
        <c:gapWidth val="150"/>
        <c:axId val="95903104"/>
        <c:axId val="959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95903104"/>
        <c:axId val="95909376"/>
      </c:lineChart>
      <c:dateAx>
        <c:axId val="95903104"/>
        <c:scaling>
          <c:orientation val="minMax"/>
        </c:scaling>
        <c:delete val="1"/>
        <c:axPos val="b"/>
        <c:numFmt formatCode="ge" sourceLinked="1"/>
        <c:majorTickMark val="none"/>
        <c:minorTickMark val="none"/>
        <c:tickLblPos val="none"/>
        <c:crossAx val="95909376"/>
        <c:crosses val="autoZero"/>
        <c:auto val="1"/>
        <c:lblOffset val="100"/>
        <c:baseTimeUnit val="years"/>
      </c:dateAx>
      <c:valAx>
        <c:axId val="959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161.05000000000001</c:v>
                </c:pt>
                <c:pt idx="1">
                  <c:v>161.04</c:v>
                </c:pt>
                <c:pt idx="2">
                  <c:v>162.47999999999999</c:v>
                </c:pt>
                <c:pt idx="3">
                  <c:v>161.82</c:v>
                </c:pt>
                <c:pt idx="4">
                  <c:v>161.75</c:v>
                </c:pt>
              </c:numCache>
            </c:numRef>
          </c:val>
        </c:ser>
        <c:dLbls>
          <c:showLegendKey val="0"/>
          <c:showVal val="0"/>
          <c:showCatName val="0"/>
          <c:showSerName val="0"/>
          <c:showPercent val="0"/>
          <c:showBubbleSize val="0"/>
        </c:dLbls>
        <c:gapWidth val="150"/>
        <c:axId val="95939200"/>
        <c:axId val="960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95939200"/>
        <c:axId val="96015104"/>
      </c:lineChart>
      <c:dateAx>
        <c:axId val="95939200"/>
        <c:scaling>
          <c:orientation val="minMax"/>
        </c:scaling>
        <c:delete val="1"/>
        <c:axPos val="b"/>
        <c:numFmt formatCode="ge" sourceLinked="1"/>
        <c:majorTickMark val="none"/>
        <c:minorTickMark val="none"/>
        <c:tickLblPos val="none"/>
        <c:crossAx val="96015104"/>
        <c:crosses val="autoZero"/>
        <c:auto val="1"/>
        <c:lblOffset val="100"/>
        <c:baseTimeUnit val="years"/>
      </c:dateAx>
      <c:valAx>
        <c:axId val="960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東員町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25525</v>
      </c>
      <c r="AM8" s="47"/>
      <c r="AN8" s="47"/>
      <c r="AO8" s="47"/>
      <c r="AP8" s="47"/>
      <c r="AQ8" s="47"/>
      <c r="AR8" s="47"/>
      <c r="AS8" s="47"/>
      <c r="AT8" s="43">
        <f>データ!S6</f>
        <v>22.68</v>
      </c>
      <c r="AU8" s="43"/>
      <c r="AV8" s="43"/>
      <c r="AW8" s="43"/>
      <c r="AX8" s="43"/>
      <c r="AY8" s="43"/>
      <c r="AZ8" s="43"/>
      <c r="BA8" s="43"/>
      <c r="BB8" s="43">
        <f>データ!T6</f>
        <v>1125.44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67.88</v>
      </c>
      <c r="Q10" s="43"/>
      <c r="R10" s="43"/>
      <c r="S10" s="43"/>
      <c r="T10" s="43"/>
      <c r="U10" s="43"/>
      <c r="V10" s="43"/>
      <c r="W10" s="43">
        <f>データ!P6</f>
        <v>84.52</v>
      </c>
      <c r="X10" s="43"/>
      <c r="Y10" s="43"/>
      <c r="Z10" s="43"/>
      <c r="AA10" s="43"/>
      <c r="AB10" s="43"/>
      <c r="AC10" s="43"/>
      <c r="AD10" s="47">
        <f>データ!Q6</f>
        <v>1728</v>
      </c>
      <c r="AE10" s="47"/>
      <c r="AF10" s="47"/>
      <c r="AG10" s="47"/>
      <c r="AH10" s="47"/>
      <c r="AI10" s="47"/>
      <c r="AJ10" s="47"/>
      <c r="AK10" s="2"/>
      <c r="AL10" s="47">
        <f>データ!U6</f>
        <v>17351</v>
      </c>
      <c r="AM10" s="47"/>
      <c r="AN10" s="47"/>
      <c r="AO10" s="47"/>
      <c r="AP10" s="47"/>
      <c r="AQ10" s="47"/>
      <c r="AR10" s="47"/>
      <c r="AS10" s="47"/>
      <c r="AT10" s="43">
        <f>データ!V6</f>
        <v>5.53</v>
      </c>
      <c r="AU10" s="43"/>
      <c r="AV10" s="43"/>
      <c r="AW10" s="43"/>
      <c r="AX10" s="43"/>
      <c r="AY10" s="43"/>
      <c r="AZ10" s="43"/>
      <c r="BA10" s="43"/>
      <c r="BB10" s="43">
        <f>データ!W6</f>
        <v>3137.61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243248</v>
      </c>
      <c r="D6" s="31">
        <f t="shared" si="3"/>
        <v>47</v>
      </c>
      <c r="E6" s="31">
        <f t="shared" si="3"/>
        <v>17</v>
      </c>
      <c r="F6" s="31">
        <f t="shared" si="3"/>
        <v>1</v>
      </c>
      <c r="G6" s="31">
        <f t="shared" si="3"/>
        <v>0</v>
      </c>
      <c r="H6" s="31" t="str">
        <f t="shared" si="3"/>
        <v>三重県　東員町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67.88</v>
      </c>
      <c r="P6" s="32">
        <f t="shared" si="3"/>
        <v>84.52</v>
      </c>
      <c r="Q6" s="32">
        <f t="shared" si="3"/>
        <v>1728</v>
      </c>
      <c r="R6" s="32">
        <f t="shared" si="3"/>
        <v>25525</v>
      </c>
      <c r="S6" s="32">
        <f t="shared" si="3"/>
        <v>22.68</v>
      </c>
      <c r="T6" s="32">
        <f t="shared" si="3"/>
        <v>1125.44</v>
      </c>
      <c r="U6" s="32">
        <f t="shared" si="3"/>
        <v>17351</v>
      </c>
      <c r="V6" s="32">
        <f t="shared" si="3"/>
        <v>5.53</v>
      </c>
      <c r="W6" s="32">
        <f t="shared" si="3"/>
        <v>3137.61</v>
      </c>
      <c r="X6" s="33">
        <f>IF(X7="",NA(),X7)</f>
        <v>67.09</v>
      </c>
      <c r="Y6" s="33">
        <f t="shared" ref="Y6:AG6" si="4">IF(Y7="",NA(),Y7)</f>
        <v>70.540000000000006</v>
      </c>
      <c r="Z6" s="33">
        <f t="shared" si="4"/>
        <v>67.12</v>
      </c>
      <c r="AA6" s="33">
        <f t="shared" si="4"/>
        <v>69.84</v>
      </c>
      <c r="AB6" s="33">
        <f t="shared" si="4"/>
        <v>70.239999999999995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852.57</v>
      </c>
      <c r="BF6" s="33">
        <f t="shared" ref="BF6:BN6" si="7">IF(BF7="",NA(),BF7)</f>
        <v>720.69</v>
      </c>
      <c r="BG6" s="33">
        <f t="shared" si="7"/>
        <v>764.22</v>
      </c>
      <c r="BH6" s="33">
        <f t="shared" si="7"/>
        <v>696.54</v>
      </c>
      <c r="BI6" s="33">
        <f t="shared" si="7"/>
        <v>559.41999999999996</v>
      </c>
      <c r="BJ6" s="33">
        <f t="shared" si="7"/>
        <v>1334.01</v>
      </c>
      <c r="BK6" s="33">
        <f t="shared" si="7"/>
        <v>1273.52</v>
      </c>
      <c r="BL6" s="33">
        <f t="shared" si="7"/>
        <v>1209.95</v>
      </c>
      <c r="BM6" s="33">
        <f t="shared" si="7"/>
        <v>1136.5</v>
      </c>
      <c r="BN6" s="33">
        <f t="shared" si="7"/>
        <v>1118.56</v>
      </c>
      <c r="BO6" s="32" t="str">
        <f>IF(BO7="","",IF(BO7="-","【-】","【"&amp;SUBSTITUTE(TEXT(BO7,"#,##0.00"),"-","△")&amp;"】"))</f>
        <v>【763.62】</v>
      </c>
      <c r="BP6" s="33">
        <f>IF(BP7="",NA(),BP7)</f>
        <v>64.83</v>
      </c>
      <c r="BQ6" s="33">
        <f t="shared" ref="BQ6:BY6" si="8">IF(BQ7="",NA(),BQ7)</f>
        <v>65.48</v>
      </c>
      <c r="BR6" s="33">
        <f t="shared" si="8"/>
        <v>64.91</v>
      </c>
      <c r="BS6" s="33">
        <f t="shared" si="8"/>
        <v>66.510000000000005</v>
      </c>
      <c r="BT6" s="33">
        <f t="shared" si="8"/>
        <v>66.56</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161.05000000000001</v>
      </c>
      <c r="CB6" s="33">
        <f t="shared" ref="CB6:CJ6" si="9">IF(CB7="",NA(),CB7)</f>
        <v>161.04</v>
      </c>
      <c r="CC6" s="33">
        <f t="shared" si="9"/>
        <v>162.47999999999999</v>
      </c>
      <c r="CD6" s="33">
        <f t="shared" si="9"/>
        <v>161.82</v>
      </c>
      <c r="CE6" s="33">
        <f t="shared" si="9"/>
        <v>161.75</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99.08</v>
      </c>
      <c r="CX6" s="33">
        <f t="shared" ref="CX6:DF6" si="11">IF(CX7="",NA(),CX7)</f>
        <v>99.24</v>
      </c>
      <c r="CY6" s="33">
        <f t="shared" si="11"/>
        <v>99.42</v>
      </c>
      <c r="CZ6" s="33">
        <f t="shared" si="11"/>
        <v>99.36</v>
      </c>
      <c r="DA6" s="33">
        <f t="shared" si="11"/>
        <v>99.49</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243248</v>
      </c>
      <c r="D7" s="35">
        <v>47</v>
      </c>
      <c r="E7" s="35">
        <v>17</v>
      </c>
      <c r="F7" s="35">
        <v>1</v>
      </c>
      <c r="G7" s="35">
        <v>0</v>
      </c>
      <c r="H7" s="35" t="s">
        <v>96</v>
      </c>
      <c r="I7" s="35" t="s">
        <v>97</v>
      </c>
      <c r="J7" s="35" t="s">
        <v>98</v>
      </c>
      <c r="K7" s="35" t="s">
        <v>99</v>
      </c>
      <c r="L7" s="35" t="s">
        <v>100</v>
      </c>
      <c r="M7" s="36" t="s">
        <v>101</v>
      </c>
      <c r="N7" s="36" t="s">
        <v>102</v>
      </c>
      <c r="O7" s="36">
        <v>67.88</v>
      </c>
      <c r="P7" s="36">
        <v>84.52</v>
      </c>
      <c r="Q7" s="36">
        <v>1728</v>
      </c>
      <c r="R7" s="36">
        <v>25525</v>
      </c>
      <c r="S7" s="36">
        <v>22.68</v>
      </c>
      <c r="T7" s="36">
        <v>1125.44</v>
      </c>
      <c r="U7" s="36">
        <v>17351</v>
      </c>
      <c r="V7" s="36">
        <v>5.53</v>
      </c>
      <c r="W7" s="36">
        <v>3137.61</v>
      </c>
      <c r="X7" s="36">
        <v>67.09</v>
      </c>
      <c r="Y7" s="36">
        <v>70.540000000000006</v>
      </c>
      <c r="Z7" s="36">
        <v>67.12</v>
      </c>
      <c r="AA7" s="36">
        <v>69.84</v>
      </c>
      <c r="AB7" s="36">
        <v>70.239999999999995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852.57</v>
      </c>
      <c r="BF7" s="36">
        <v>720.69</v>
      </c>
      <c r="BG7" s="36">
        <v>764.22</v>
      </c>
      <c r="BH7" s="36">
        <v>696.54</v>
      </c>
      <c r="BI7" s="36">
        <v>559.41999999999996</v>
      </c>
      <c r="BJ7" s="36">
        <v>1334.01</v>
      </c>
      <c r="BK7" s="36">
        <v>1273.52</v>
      </c>
      <c r="BL7" s="36">
        <v>1209.95</v>
      </c>
      <c r="BM7" s="36">
        <v>1136.5</v>
      </c>
      <c r="BN7" s="36">
        <v>1118.56</v>
      </c>
      <c r="BO7" s="36">
        <v>763.62</v>
      </c>
      <c r="BP7" s="36">
        <v>64.83</v>
      </c>
      <c r="BQ7" s="36">
        <v>65.48</v>
      </c>
      <c r="BR7" s="36">
        <v>64.91</v>
      </c>
      <c r="BS7" s="36">
        <v>66.510000000000005</v>
      </c>
      <c r="BT7" s="36">
        <v>66.56</v>
      </c>
      <c r="BU7" s="36">
        <v>67.14</v>
      </c>
      <c r="BV7" s="36">
        <v>67.849999999999994</v>
      </c>
      <c r="BW7" s="36">
        <v>69.48</v>
      </c>
      <c r="BX7" s="36">
        <v>71.650000000000006</v>
      </c>
      <c r="BY7" s="36">
        <v>72.33</v>
      </c>
      <c r="BZ7" s="36">
        <v>98.53</v>
      </c>
      <c r="CA7" s="36">
        <v>161.05000000000001</v>
      </c>
      <c r="CB7" s="36">
        <v>161.04</v>
      </c>
      <c r="CC7" s="36">
        <v>162.47999999999999</v>
      </c>
      <c r="CD7" s="36">
        <v>161.82</v>
      </c>
      <c r="CE7" s="36">
        <v>161.75</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99.08</v>
      </c>
      <c r="CX7" s="36">
        <v>99.24</v>
      </c>
      <c r="CY7" s="36">
        <v>99.42</v>
      </c>
      <c r="CZ7" s="36">
        <v>99.36</v>
      </c>
      <c r="DA7" s="36">
        <v>99.49</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2017-02-12T22:45:22Z</cp:lastPrinted>
  <dcterms:created xsi:type="dcterms:W3CDTF">2017-02-08T02:51:31Z</dcterms:created>
  <dcterms:modified xsi:type="dcterms:W3CDTF">2017-02-22T02:49:00Z</dcterms:modified>
  <cp:category/>
</cp:coreProperties>
</file>