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<sst xmlns="http://schemas.openxmlformats.org/spreadsheetml/2006/main" count="225" uniqueCount="109">
  <si>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</si>
  <si>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</si>
  <si>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</si>
  <si>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</si>
  <si>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</si>
  <si>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</si>
  <si>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</si>
  <si>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</si>
  <si>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</si>
  <si>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</si>
  <si>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</si>
  <si>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</si>
  <si>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</si>
  <si>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</si>
  <si>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</si>
  <si>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</si>
  <si>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</si>
  <si>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</si>
  <si>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</si>
  <si>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</si>
  <si>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</si>
  <si>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</si>
  <si>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</si>
  <si>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</si>
  <si>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</si>
  <si>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</si>
  <si>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</si>
  <si>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</si>
  <si>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</si>
  <si>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</si>
  <si>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</si>
  <si>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</si>
  <si>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</si>
  <si>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</si>
  <si>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</si>
  <si>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</si>
  <si>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</si>
  <si>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</si>
  <si>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</si>
  <si>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</si>
  <si>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</si>
  <si>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</si>
  <si>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</si>
  <si>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</si>
  <si>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</si>
  <si>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</si>
  <si>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</si>
  <si>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</si>
  <si>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</si>
  <si>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</si>
  <si>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</si>
  <si>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</si>
  <si>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</si>
  <si>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</si>
  <si>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</si>
  <si>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</si>
  <si>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</si>
  <si>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</si>
  <si>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</si>
  <si>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</si>
  <si>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</si>
  <si>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</si>
  <si>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</si>
  <si>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</si>
  <si>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</si>
  <si>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</si>
  <si>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</si>
  <si>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</si>
  <si>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</si>
  <si>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</si>
  <si>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</si>
  <si>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</si>
  <si>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</si>
  <si>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</si>
  <si>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</si>
  <si>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</si>
  <si>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</si>
  <si>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</si>
  <si>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</si>
  <si>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</si>
  <si>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</si>
  <si>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</si>
  <si>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</si>
  <si>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</si>
  <si>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</si>
  <si>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</si>
  <si>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</si>
  <si>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</si>
  <si>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</si>
  <si>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</si>
  <si>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</si>
  <si>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</si>
  <si>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</si>
  <si>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</si>
  <si>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</si>
  <si>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</si>
  <si>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</si>
  <si>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</si>
  <si>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</si>
  <si>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</si>
  <si>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</si>
  <si>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</si>
  <si>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</si>
  <si>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</si>
  <si>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</si>
  <si>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</si>
  <si>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は100％未満で依然として慢性的な赤字状態が続いております。平成26年度の会計制度改正に伴う長期前受金の収益化により累積欠損金は一時的に解消されましたが、平成27年度決算では欠損金を計上することとなりました。支払能力を示す流動比率は、建設改良に充てるため国等から借り入れた企業債を負債に整理したことから、平成26年度には34.04％まで大きく下がり、平成27年度では49.90％と微増となりましたが、下水道事業は一般会計からの多額の繰入金により成り立っている状況です。また、営業収益に対する企業債残高は年々下がってきましたが、整備途中ということもあり全国平均を上回っております。経費回収率においても全国平均、類似団体平均を下回る77.30％であることから、使用料で経費を賄えておりません。汚水処理原価226.31円と高いことについては、普及率、水洗化率が低いことも要因となっております。</t>
    <phoneticPr fontId="4"/>
  </si>
  <si>
    <t>　平成3年から整備を始めたこともあり、現在、管路等の老朽化は見られません。</t>
    <phoneticPr fontId="4"/>
  </si>
  <si>
    <t>　今後も整備事業を進めていくことになりますが、計画区域の拡大には住宅密集地、集中浄化施設を備えた大型団地、事業所への接続など効果の大きい区域への整備も進めるとともに、水洗化率の向上、未収金の徴収強化、経費節減などを図り、経営基盤の強化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</si>
</sst>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0.11</c:v>
                </c:pt>
                <c:pt idx="2" formatCode="#,##0.00;&quot;△&quot;#,##0.00">
                  <c:v>0</c:v>
                </c:pt>
                <c:pt idx="3">
                  <c:v>0.09</c:v>
                </c:pt>
                <c:pt idx="4">
                  <c:v>4.49</c:v>
                </c:pt>
              </c:numCache>
            </c:numRef>
          </c:val>
          <c:extLst xmlns:c16r2="http://schemas.microsoft.com/office/drawing/2015/06/chart">
            <c:ext xmlns:c16="http://schemas.microsoft.com/office/drawing/2014/chart" uri="{C3380CC4-5D6E-409C-BE32-E72D297353CC}">
              <c16:uniqueId val="{00000000-A4EB-4EAA-8346-341A1F04B2A9}"/>
            </c:ext>
          </c:extLst>
        </c:ser>
        <c:dLbls>
          <c:showLegendKey val="0"/>
          <c:showVal val="0"/>
          <c:showCatName val="0"/>
          <c:showSerName val="0"/>
          <c:showPercent val="0"/>
          <c:showBubbleSize val="0"/>
        </c:dLbls>
        <c:gapWidth val="150"/>
        <c:axId val="43974016"/>
        <c:axId val="44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extLst xmlns:c16r2="http://schemas.microsoft.com/office/drawing/2015/06/chart">
            <c:ext xmlns:c16="http://schemas.microsoft.com/office/drawing/2014/chart" uri="{C3380CC4-5D6E-409C-BE32-E72D297353CC}">
              <c16:uniqueId val="{00000001-A4EB-4EAA-8346-341A1F04B2A9}"/>
            </c:ext>
          </c:extLst>
        </c:ser>
        <c:dLbls>
          <c:showLegendKey val="0"/>
          <c:showVal val="0"/>
          <c:showCatName val="0"/>
          <c:showSerName val="0"/>
          <c:showPercent val="0"/>
          <c:showBubbleSize val="0"/>
        </c:dLbls>
        <c:marker val="1"/>
        <c:smooth val="0"/>
        <c:axId val="43974016"/>
        <c:axId val="44193280"/>
      </c:lineChart>
      <c:dateAx>
        <c:axId val="43974016"/>
        <c:scaling>
          <c:orientation val="minMax"/>
        </c:scaling>
        <c:delete val="1"/>
        <c:axPos val="b"/>
        <c:numFmt formatCode="ge" sourceLinked="1"/>
        <c:majorTickMark val="none"/>
        <c:minorTickMark val="none"/>
        <c:tickLblPos val="none"/>
        <c:crossAx val="44193280"/>
        <c:crosses val="autoZero"/>
        <c:auto val="1"/>
        <c:lblOffset val="100"/>
        <c:baseTimeUnit val="years"/>
      </c:dateAx>
      <c:valAx>
        <c:axId val="44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59-494A-B40D-E3322EA18DD9}"/>
            </c:ext>
          </c:extLst>
        </c:ser>
        <c:dLbls>
          <c:showLegendKey val="0"/>
          <c:showVal val="0"/>
          <c:showCatName val="0"/>
          <c:showSerName val="0"/>
          <c:showPercent val="0"/>
          <c:showBubbleSize val="0"/>
        </c:dLbls>
        <c:gapWidth val="150"/>
        <c:axId val="45054976"/>
        <c:axId val="450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extLst xmlns:c16r2="http://schemas.microsoft.com/office/drawing/2015/06/chart">
            <c:ext xmlns:c16="http://schemas.microsoft.com/office/drawing/2014/chart" uri="{C3380CC4-5D6E-409C-BE32-E72D297353CC}">
              <c16:uniqueId val="{00000001-3759-494A-B40D-E3322EA18DD9}"/>
            </c:ext>
          </c:extLst>
        </c:ser>
        <c:dLbls>
          <c:showLegendKey val="0"/>
          <c:showVal val="0"/>
          <c:showCatName val="0"/>
          <c:showSerName val="0"/>
          <c:showPercent val="0"/>
          <c:showBubbleSize val="0"/>
        </c:dLbls>
        <c:marker val="1"/>
        <c:smooth val="0"/>
        <c:axId val="45054976"/>
        <c:axId val="45061248"/>
      </c:lineChart>
      <c:dateAx>
        <c:axId val="45054976"/>
        <c:scaling>
          <c:orientation val="minMax"/>
        </c:scaling>
        <c:delete val="1"/>
        <c:axPos val="b"/>
        <c:numFmt formatCode="ge" sourceLinked="1"/>
        <c:majorTickMark val="none"/>
        <c:minorTickMark val="none"/>
        <c:tickLblPos val="none"/>
        <c:crossAx val="45061248"/>
        <c:crosses val="autoZero"/>
        <c:auto val="1"/>
        <c:lblOffset val="100"/>
        <c:baseTimeUnit val="years"/>
      </c:dateAx>
      <c:valAx>
        <c:axId val="450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78.89</c:v>
                </c:pt>
                <c:pt idx="1">
                  <c:v>79.39</c:v>
                </c:pt>
                <c:pt idx="2">
                  <c:v>79.540000000000006</c:v>
                </c:pt>
                <c:pt idx="3">
                  <c:v>76.75</c:v>
                </c:pt>
                <c:pt idx="4">
                  <c:v>77.84</c:v>
                </c:pt>
              </c:numCache>
            </c:numRef>
          </c:val>
          <c:extLst xmlns:c16r2="http://schemas.microsoft.com/office/drawing/2015/06/chart">
            <c:ext xmlns:c16="http://schemas.microsoft.com/office/drawing/2014/chart" uri="{C3380CC4-5D6E-409C-BE32-E72D297353CC}">
              <c16:uniqueId val="{00000000-B128-484C-9199-CEAF9F72FE0F}"/>
            </c:ext>
          </c:extLst>
        </c:ser>
        <c:dLbls>
          <c:showLegendKey val="0"/>
          <c:showVal val="0"/>
          <c:showCatName val="0"/>
          <c:showSerName val="0"/>
          <c:showPercent val="0"/>
          <c:showBubbleSize val="0"/>
        </c:dLbls>
        <c:gapWidth val="150"/>
        <c:axId val="45505920"/>
        <c:axId val="45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extLst xmlns:c16r2="http://schemas.microsoft.com/office/drawing/2015/06/chart">
            <c:ext xmlns:c16="http://schemas.microsoft.com/office/drawing/2014/chart" uri="{C3380CC4-5D6E-409C-BE32-E72D297353CC}">
              <c16:uniqueId val="{00000001-B128-484C-9199-CEAF9F72FE0F}"/>
            </c:ext>
          </c:extLst>
        </c:ser>
        <c:dLbls>
          <c:showLegendKey val="0"/>
          <c:showVal val="0"/>
          <c:showCatName val="0"/>
          <c:showSerName val="0"/>
          <c:showPercent val="0"/>
          <c:showBubbleSize val="0"/>
        </c:dLbls>
        <c:marker val="1"/>
        <c:smooth val="0"/>
        <c:axId val="45505920"/>
        <c:axId val="45508096"/>
      </c:lineChart>
      <c:dateAx>
        <c:axId val="45505920"/>
        <c:scaling>
          <c:orientation val="minMax"/>
        </c:scaling>
        <c:delete val="1"/>
        <c:axPos val="b"/>
        <c:numFmt formatCode="ge" sourceLinked="1"/>
        <c:majorTickMark val="none"/>
        <c:minorTickMark val="none"/>
        <c:tickLblPos val="none"/>
        <c:crossAx val="45508096"/>
        <c:crosses val="autoZero"/>
        <c:auto val="1"/>
        <c:lblOffset val="100"/>
        <c:baseTimeUnit val="years"/>
      </c:dateAx>
      <c:valAx>
        <c:axId val="45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100.88</c:v>
                </c:pt>
                <c:pt idx="1">
                  <c:v>95.77</c:v>
                </c:pt>
                <c:pt idx="2">
                  <c:v>97.54</c:v>
                </c:pt>
                <c:pt idx="3">
                  <c:v>96.73</c:v>
                </c:pt>
                <c:pt idx="4">
                  <c:v>97.99</c:v>
                </c:pt>
              </c:numCache>
            </c:numRef>
          </c:val>
          <c:extLst xmlns:c16r2="http://schemas.microsoft.com/office/drawing/2015/06/chart">
            <c:ext xmlns:c16="http://schemas.microsoft.com/office/drawing/2014/chart" uri="{C3380CC4-5D6E-409C-BE32-E72D297353CC}">
              <c16:uniqueId val="{00000000-59AA-460F-AE19-511EEC8E6681}"/>
            </c:ext>
          </c:extLst>
        </c:ser>
        <c:dLbls>
          <c:showLegendKey val="0"/>
          <c:showVal val="0"/>
          <c:showCatName val="0"/>
          <c:showSerName val="0"/>
          <c:showPercent val="0"/>
          <c:showBubbleSize val="0"/>
        </c:dLbls>
        <c:gapWidth val="150"/>
        <c:axId val="44154880"/>
        <c:axId val="441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extLst xmlns:c16r2="http://schemas.microsoft.com/office/drawing/2015/06/chart">
            <c:ext xmlns:c16="http://schemas.microsoft.com/office/drawing/2014/chart" uri="{C3380CC4-5D6E-409C-BE32-E72D297353CC}">
              <c16:uniqueId val="{00000001-59AA-460F-AE19-511EEC8E6681}"/>
            </c:ext>
          </c:extLst>
        </c:ser>
        <c:dLbls>
          <c:showLegendKey val="0"/>
          <c:showVal val="0"/>
          <c:showCatName val="0"/>
          <c:showSerName val="0"/>
          <c:showPercent val="0"/>
          <c:showBubbleSize val="0"/>
        </c:dLbls>
        <c:marker val="1"/>
        <c:smooth val="0"/>
        <c:axId val="44154880"/>
        <c:axId val="44156800"/>
      </c:lineChart>
      <c:dateAx>
        <c:axId val="44154880"/>
        <c:scaling>
          <c:orientation val="minMax"/>
        </c:scaling>
        <c:delete val="1"/>
        <c:axPos val="b"/>
        <c:numFmt formatCode="ge" sourceLinked="1"/>
        <c:majorTickMark val="none"/>
        <c:minorTickMark val="none"/>
        <c:tickLblPos val="none"/>
        <c:crossAx val="44156800"/>
        <c:crosses val="autoZero"/>
        <c:auto val="1"/>
        <c:lblOffset val="100"/>
        <c:baseTimeUnit val="years"/>
      </c:dateAx>
      <c:valAx>
        <c:axId val="441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8.7100000000000009</c:v>
                </c:pt>
                <c:pt idx="1">
                  <c:v>9.8699999999999992</c:v>
                </c:pt>
                <c:pt idx="2">
                  <c:v>10.96</c:v>
                </c:pt>
                <c:pt idx="3">
                  <c:v>17.809999999999999</c:v>
                </c:pt>
                <c:pt idx="4">
                  <c:v>19.13</c:v>
                </c:pt>
              </c:numCache>
            </c:numRef>
          </c:val>
          <c:extLst xmlns:c16r2="http://schemas.microsoft.com/office/drawing/2015/06/chart">
            <c:ext xmlns:c16="http://schemas.microsoft.com/office/drawing/2014/chart" uri="{C3380CC4-5D6E-409C-BE32-E72D297353CC}">
              <c16:uniqueId val="{00000000-78C4-479A-B70F-457D2C257456}"/>
            </c:ext>
          </c:extLst>
        </c:ser>
        <c:dLbls>
          <c:showLegendKey val="0"/>
          <c:showVal val="0"/>
          <c:showCatName val="0"/>
          <c:showSerName val="0"/>
          <c:showPercent val="0"/>
          <c:showBubbleSize val="0"/>
        </c:dLbls>
        <c:gapWidth val="150"/>
        <c:axId val="44786048"/>
        <c:axId val="447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extLst xmlns:c16r2="http://schemas.microsoft.com/office/drawing/2015/06/chart">
            <c:ext xmlns:c16="http://schemas.microsoft.com/office/drawing/2014/chart" uri="{C3380CC4-5D6E-409C-BE32-E72D297353CC}">
              <c16:uniqueId val="{00000001-78C4-479A-B70F-457D2C257456}"/>
            </c:ext>
          </c:extLst>
        </c:ser>
        <c:dLbls>
          <c:showLegendKey val="0"/>
          <c:showVal val="0"/>
          <c:showCatName val="0"/>
          <c:showSerName val="0"/>
          <c:showPercent val="0"/>
          <c:showBubbleSize val="0"/>
        </c:dLbls>
        <c:marker val="1"/>
        <c:smooth val="0"/>
        <c:axId val="44786048"/>
        <c:axId val="44787968"/>
      </c:lineChart>
      <c:dateAx>
        <c:axId val="44786048"/>
        <c:scaling>
          <c:orientation val="minMax"/>
        </c:scaling>
        <c:delete val="1"/>
        <c:axPos val="b"/>
        <c:numFmt formatCode="ge" sourceLinked="1"/>
        <c:majorTickMark val="none"/>
        <c:minorTickMark val="none"/>
        <c:tickLblPos val="none"/>
        <c:crossAx val="44787968"/>
        <c:crosses val="autoZero"/>
        <c:auto val="1"/>
        <c:lblOffset val="100"/>
        <c:baseTimeUnit val="years"/>
      </c:dateAx>
      <c:valAx>
        <c:axId val="447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74-45D1-B409-3277DACA5733}"/>
            </c:ext>
          </c:extLst>
        </c:ser>
        <c:dLbls>
          <c:showLegendKey val="0"/>
          <c:showVal val="0"/>
          <c:showCatName val="0"/>
          <c:showSerName val="0"/>
          <c:showPercent val="0"/>
          <c:showBubbleSize val="0"/>
        </c:dLbls>
        <c:gapWidth val="150"/>
        <c:axId val="44812544"/>
        <c:axId val="451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6374-45D1-B409-3277DACA5733}"/>
            </c:ext>
          </c:extLst>
        </c:ser>
        <c:dLbls>
          <c:showLegendKey val="0"/>
          <c:showVal val="0"/>
          <c:showCatName val="0"/>
          <c:showSerName val="0"/>
          <c:showPercent val="0"/>
          <c:showBubbleSize val="0"/>
        </c:dLbls>
        <c:marker val="1"/>
        <c:smooth val="0"/>
        <c:axId val="44812544"/>
        <c:axId val="45166976"/>
      </c:lineChart>
      <c:dateAx>
        <c:axId val="44812544"/>
        <c:scaling>
          <c:orientation val="minMax"/>
        </c:scaling>
        <c:delete val="1"/>
        <c:axPos val="b"/>
        <c:numFmt formatCode="ge" sourceLinked="1"/>
        <c:majorTickMark val="none"/>
        <c:minorTickMark val="none"/>
        <c:tickLblPos val="none"/>
        <c:crossAx val="45166976"/>
        <c:crosses val="autoZero"/>
        <c:auto val="1"/>
        <c:lblOffset val="100"/>
        <c:baseTimeUnit val="years"/>
      </c:dateAx>
      <c:valAx>
        <c:axId val="451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12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52.97</c:v>
                </c:pt>
                <c:pt idx="1">
                  <c:v>55.33</c:v>
                </c:pt>
                <c:pt idx="2">
                  <c:v>56.43</c:v>
                </c:pt>
                <c:pt idx="3" formatCode="#,##0.00;&quot;△&quot;#,##0.00">
                  <c:v>0</c:v>
                </c:pt>
                <c:pt idx="4">
                  <c:v>4.5</c:v>
                </c:pt>
              </c:numCache>
            </c:numRef>
          </c:val>
          <c:extLst xmlns:c16r2="http://schemas.microsoft.com/office/drawing/2015/06/chart">
            <c:ext xmlns:c16="http://schemas.microsoft.com/office/drawing/2014/chart" uri="{C3380CC4-5D6E-409C-BE32-E72D297353CC}">
              <c16:uniqueId val="{00000000-14EA-4C3C-9CBE-63B57C025356}"/>
            </c:ext>
          </c:extLst>
        </c:ser>
        <c:dLbls>
          <c:showLegendKey val="0"/>
          <c:showVal val="0"/>
          <c:showCatName val="0"/>
          <c:showSerName val="0"/>
          <c:showPercent val="0"/>
          <c:showBubbleSize val="0"/>
        </c:dLbls>
        <c:gapWidth val="150"/>
        <c:axId val="45194624"/>
        <c:axId val="452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extLst xmlns:c16r2="http://schemas.microsoft.com/office/drawing/2015/06/chart">
            <c:ext xmlns:c16="http://schemas.microsoft.com/office/drawing/2014/chart" uri="{C3380CC4-5D6E-409C-BE32-E72D297353CC}">
              <c16:uniqueId val="{00000001-14EA-4C3C-9CBE-63B57C025356}"/>
            </c:ext>
          </c:extLst>
        </c:ser>
        <c:dLbls>
          <c:showLegendKey val="0"/>
          <c:showVal val="0"/>
          <c:showCatName val="0"/>
          <c:showSerName val="0"/>
          <c:showPercent val="0"/>
          <c:showBubbleSize val="0"/>
        </c:dLbls>
        <c:marker val="1"/>
        <c:smooth val="0"/>
        <c:axId val="45194624"/>
        <c:axId val="45200896"/>
      </c:lineChart>
      <c:dateAx>
        <c:axId val="45194624"/>
        <c:scaling>
          <c:orientation val="minMax"/>
        </c:scaling>
        <c:delete val="1"/>
        <c:axPos val="b"/>
        <c:numFmt formatCode="ge" sourceLinked="1"/>
        <c:majorTickMark val="none"/>
        <c:minorTickMark val="none"/>
        <c:tickLblPos val="none"/>
        <c:crossAx val="45200896"/>
        <c:crosses val="autoZero"/>
        <c:auto val="1"/>
        <c:lblOffset val="100"/>
        <c:baseTimeUnit val="years"/>
      </c:dateAx>
      <c:valAx>
        <c:axId val="452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185.97</c:v>
                </c:pt>
                <c:pt idx="1">
                  <c:v>188.54</c:v>
                </c:pt>
                <c:pt idx="2">
                  <c:v>332.13</c:v>
                </c:pt>
                <c:pt idx="3">
                  <c:v>34.04</c:v>
                </c:pt>
                <c:pt idx="4">
                  <c:v>49.9</c:v>
                </c:pt>
              </c:numCache>
            </c:numRef>
          </c:val>
          <c:extLst xmlns:c16r2="http://schemas.microsoft.com/office/drawing/2015/06/chart">
            <c:ext xmlns:c16="http://schemas.microsoft.com/office/drawing/2014/chart" uri="{C3380CC4-5D6E-409C-BE32-E72D297353CC}">
              <c16:uniqueId val="{00000000-0224-458C-B7D3-1BBA26A572F7}"/>
            </c:ext>
          </c:extLst>
        </c:ser>
        <c:dLbls>
          <c:showLegendKey val="0"/>
          <c:showVal val="0"/>
          <c:showCatName val="0"/>
          <c:showSerName val="0"/>
          <c:showPercent val="0"/>
          <c:showBubbleSize val="0"/>
        </c:dLbls>
        <c:gapWidth val="150"/>
        <c:axId val="44859392"/>
        <c:axId val="448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extLst xmlns:c16r2="http://schemas.microsoft.com/office/drawing/2015/06/chart">
            <c:ext xmlns:c16="http://schemas.microsoft.com/office/drawing/2014/chart" uri="{C3380CC4-5D6E-409C-BE32-E72D297353CC}">
              <c16:uniqueId val="{00000001-0224-458C-B7D3-1BBA26A572F7}"/>
            </c:ext>
          </c:extLst>
        </c:ser>
        <c:dLbls>
          <c:showLegendKey val="0"/>
          <c:showVal val="0"/>
          <c:showCatName val="0"/>
          <c:showSerName val="0"/>
          <c:showPercent val="0"/>
          <c:showBubbleSize val="0"/>
        </c:dLbls>
        <c:marker val="1"/>
        <c:smooth val="0"/>
        <c:axId val="44859392"/>
        <c:axId val="44861312"/>
      </c:lineChart>
      <c:dateAx>
        <c:axId val="44859392"/>
        <c:scaling>
          <c:orientation val="minMax"/>
        </c:scaling>
        <c:delete val="1"/>
        <c:axPos val="b"/>
        <c:numFmt formatCode="ge" sourceLinked="1"/>
        <c:majorTickMark val="none"/>
        <c:minorTickMark val="none"/>
        <c:tickLblPos val="none"/>
        <c:crossAx val="44861312"/>
        <c:crosses val="autoZero"/>
        <c:auto val="1"/>
        <c:lblOffset val="100"/>
        <c:baseTimeUnit val="years"/>
      </c:dateAx>
      <c:valAx>
        <c:axId val="448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872.05</c:v>
                </c:pt>
                <c:pt idx="1">
                  <c:v>1296</c:v>
                </c:pt>
                <c:pt idx="2">
                  <c:v>1232.98</c:v>
                </c:pt>
                <c:pt idx="3">
                  <c:v>1229.8</c:v>
                </c:pt>
                <c:pt idx="4">
                  <c:v>1206.3399999999999</c:v>
                </c:pt>
              </c:numCache>
            </c:numRef>
          </c:val>
          <c:extLst xmlns:c16r2="http://schemas.microsoft.com/office/drawing/2015/06/chart">
            <c:ext xmlns:c16="http://schemas.microsoft.com/office/drawing/2014/chart" uri="{C3380CC4-5D6E-409C-BE32-E72D297353CC}">
              <c16:uniqueId val="{00000000-5E0D-4F97-9E74-042A6679CF23}"/>
            </c:ext>
          </c:extLst>
        </c:ser>
        <c:dLbls>
          <c:showLegendKey val="0"/>
          <c:showVal val="0"/>
          <c:showCatName val="0"/>
          <c:showSerName val="0"/>
          <c:showPercent val="0"/>
          <c:showBubbleSize val="0"/>
        </c:dLbls>
        <c:gapWidth val="150"/>
        <c:axId val="44896640"/>
        <c:axId val="44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extLst xmlns:c16r2="http://schemas.microsoft.com/office/drawing/2015/06/chart">
            <c:ext xmlns:c16="http://schemas.microsoft.com/office/drawing/2014/chart" uri="{C3380CC4-5D6E-409C-BE32-E72D297353CC}">
              <c16:uniqueId val="{00000001-5E0D-4F97-9E74-042A6679CF23}"/>
            </c:ext>
          </c:extLst>
        </c:ser>
        <c:dLbls>
          <c:showLegendKey val="0"/>
          <c:showVal val="0"/>
          <c:showCatName val="0"/>
          <c:showSerName val="0"/>
          <c:showPercent val="0"/>
          <c:showBubbleSize val="0"/>
        </c:dLbls>
        <c:marker val="1"/>
        <c:smooth val="0"/>
        <c:axId val="44896640"/>
        <c:axId val="44898560"/>
      </c:lineChart>
      <c:dateAx>
        <c:axId val="44896640"/>
        <c:scaling>
          <c:orientation val="minMax"/>
        </c:scaling>
        <c:delete val="1"/>
        <c:axPos val="b"/>
        <c:numFmt formatCode="ge" sourceLinked="1"/>
        <c:majorTickMark val="none"/>
        <c:minorTickMark val="none"/>
        <c:tickLblPos val="none"/>
        <c:crossAx val="44898560"/>
        <c:crosses val="autoZero"/>
        <c:auto val="1"/>
        <c:lblOffset val="100"/>
        <c:baseTimeUnit val="years"/>
      </c:dateAx>
      <c:valAx>
        <c:axId val="44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99.64</c:v>
                </c:pt>
                <c:pt idx="1">
                  <c:v>84.35</c:v>
                </c:pt>
                <c:pt idx="2">
                  <c:v>81.25</c:v>
                </c:pt>
                <c:pt idx="3">
                  <c:v>79.39</c:v>
                </c:pt>
                <c:pt idx="4">
                  <c:v>77.3</c:v>
                </c:pt>
              </c:numCache>
            </c:numRef>
          </c:val>
          <c:extLst xmlns:c16r2="http://schemas.microsoft.com/office/drawing/2015/06/chart">
            <c:ext xmlns:c16="http://schemas.microsoft.com/office/drawing/2014/chart" uri="{C3380CC4-5D6E-409C-BE32-E72D297353CC}">
              <c16:uniqueId val="{00000000-C734-44BB-9A53-8F221673FA1D}"/>
            </c:ext>
          </c:extLst>
        </c:ser>
        <c:dLbls>
          <c:showLegendKey val="0"/>
          <c:showVal val="0"/>
          <c:showCatName val="0"/>
          <c:showSerName val="0"/>
          <c:showPercent val="0"/>
          <c:showBubbleSize val="0"/>
        </c:dLbls>
        <c:gapWidth val="150"/>
        <c:axId val="44937984"/>
        <c:axId val="44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extLst xmlns:c16r2="http://schemas.microsoft.com/office/drawing/2015/06/chart">
            <c:ext xmlns:c16="http://schemas.microsoft.com/office/drawing/2014/chart" uri="{C3380CC4-5D6E-409C-BE32-E72D297353CC}">
              <c16:uniqueId val="{00000001-C734-44BB-9A53-8F221673FA1D}"/>
            </c:ext>
          </c:extLst>
        </c:ser>
        <c:dLbls>
          <c:showLegendKey val="0"/>
          <c:showVal val="0"/>
          <c:showCatName val="0"/>
          <c:showSerName val="0"/>
          <c:showPercent val="0"/>
          <c:showBubbleSize val="0"/>
        </c:dLbls>
        <c:marker val="1"/>
        <c:smooth val="0"/>
        <c:axId val="44937984"/>
        <c:axId val="44939904"/>
      </c:lineChart>
      <c:dateAx>
        <c:axId val="44937984"/>
        <c:scaling>
          <c:orientation val="minMax"/>
        </c:scaling>
        <c:delete val="1"/>
        <c:axPos val="b"/>
        <c:numFmt formatCode="ge" sourceLinked="1"/>
        <c:majorTickMark val="none"/>
        <c:minorTickMark val="none"/>
        <c:tickLblPos val="none"/>
        <c:crossAx val="44939904"/>
        <c:crosses val="autoZero"/>
        <c:auto val="1"/>
        <c:lblOffset val="100"/>
        <c:baseTimeUnit val="years"/>
      </c:dateAx>
      <c:valAx>
        <c:axId val="44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176.01</c:v>
                </c:pt>
                <c:pt idx="1">
                  <c:v>208.33</c:v>
                </c:pt>
                <c:pt idx="2">
                  <c:v>215.78</c:v>
                </c:pt>
                <c:pt idx="3">
                  <c:v>219.82</c:v>
                </c:pt>
                <c:pt idx="4">
                  <c:v>226.31</c:v>
                </c:pt>
              </c:numCache>
            </c:numRef>
          </c:val>
          <c:extLst xmlns:c16r2="http://schemas.microsoft.com/office/drawing/2015/06/chart">
            <c:ext xmlns:c16="http://schemas.microsoft.com/office/drawing/2014/chart" uri="{C3380CC4-5D6E-409C-BE32-E72D297353CC}">
              <c16:uniqueId val="{00000000-77D1-47C8-B62F-E0653BFF235C}"/>
            </c:ext>
          </c:extLst>
        </c:ser>
        <c:dLbls>
          <c:showLegendKey val="0"/>
          <c:showVal val="0"/>
          <c:showCatName val="0"/>
          <c:showSerName val="0"/>
          <c:showPercent val="0"/>
          <c:showBubbleSize val="0"/>
        </c:dLbls>
        <c:gapWidth val="150"/>
        <c:axId val="44956672"/>
        <c:axId val="45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extLst xmlns:c16r2="http://schemas.microsoft.com/office/drawing/2015/06/chart">
            <c:ext xmlns:c16="http://schemas.microsoft.com/office/drawing/2014/chart" uri="{C3380CC4-5D6E-409C-BE32-E72D297353CC}">
              <c16:uniqueId val="{00000001-77D1-47C8-B62F-E0653BFF235C}"/>
            </c:ext>
          </c:extLst>
        </c:ser>
        <c:dLbls>
          <c:showLegendKey val="0"/>
          <c:showVal val="0"/>
          <c:showCatName val="0"/>
          <c:showSerName val="0"/>
          <c:showPercent val="0"/>
          <c:showBubbleSize val="0"/>
        </c:dLbls>
        <c:marker val="1"/>
        <c:smooth val="0"/>
        <c:axId val="44956672"/>
        <c:axId val="45024384"/>
      </c:lineChart>
      <c:dateAx>
        <c:axId val="44956672"/>
        <c:scaling>
          <c:orientation val="minMax"/>
        </c:scaling>
        <c:delete val="1"/>
        <c:axPos val="b"/>
        <c:numFmt formatCode="ge" sourceLinked="1"/>
        <c:majorTickMark val="none"/>
        <c:minorTickMark val="none"/>
        <c:tickLblPos val="none"/>
        <c:crossAx val="45024384"/>
        <c:crosses val="autoZero"/>
        <c:auto val="1"/>
        <c:lblOffset val="100"/>
        <c:baseTimeUnit val="years"/>
      </c:dateAx>
      <c:valAx>
        <c:axId val="45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松阪市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167443</v>
      </c>
      <c r="AM8" s="64"/>
      <c r="AN8" s="64"/>
      <c r="AO8" s="64"/>
      <c r="AP8" s="64"/>
      <c r="AQ8" s="64"/>
      <c r="AR8" s="64"/>
      <c r="AS8" s="64"/>
      <c r="AT8" s="63">
        <f>データ!S6</f>
        <v>623.66</v>
      </c>
      <c r="AU8" s="63"/>
      <c r="AV8" s="63"/>
      <c r="AW8" s="63"/>
      <c r="AX8" s="63"/>
      <c r="AY8" s="63"/>
      <c r="AZ8" s="63"/>
      <c r="BA8" s="63"/>
      <c r="BB8" s="63">
        <f>データ!T6</f>
        <v>268.48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47.49</v>
      </c>
      <c r="J10" s="63"/>
      <c r="K10" s="63"/>
      <c r="L10" s="63"/>
      <c r="M10" s="63"/>
      <c r="N10" s="63"/>
      <c r="O10" s="63"/>
      <c r="P10" s="63">
        <f>データ!O6</f>
        <v>51.95</v>
      </c>
      <c r="Q10" s="63"/>
      <c r="R10" s="63"/>
      <c r="S10" s="63"/>
      <c r="T10" s="63"/>
      <c r="U10" s="63"/>
      <c r="V10" s="63"/>
      <c r="W10" s="63">
        <f>データ!P6</f>
        <v>96.02</v>
      </c>
      <c r="X10" s="63"/>
      <c r="Y10" s="63"/>
      <c r="Z10" s="63"/>
      <c r="AA10" s="63"/>
      <c r="AB10" s="63"/>
      <c r="AC10" s="63"/>
      <c r="AD10" s="64">
        <f>データ!Q6</f>
        <v>3056</v>
      </c>
      <c r="AE10" s="64"/>
      <c r="AF10" s="64"/>
      <c r="AG10" s="64"/>
      <c r="AH10" s="64"/>
      <c r="AI10" s="64"/>
      <c r="AJ10" s="64"/>
      <c r="AK10" s="2"/>
      <c r="AL10" s="64">
        <f>データ!U6</f>
        <v>86781</v>
      </c>
      <c r="AM10" s="64"/>
      <c r="AN10" s="64"/>
      <c r="AO10" s="64"/>
      <c r="AP10" s="64"/>
      <c r="AQ10" s="64"/>
      <c r="AR10" s="64"/>
      <c r="AS10" s="64"/>
      <c r="AT10" s="63">
        <f>データ!V6</f>
        <v>18.420000000000002</v>
      </c>
      <c r="AU10" s="63"/>
      <c r="AV10" s="63"/>
      <c r="AW10" s="63"/>
      <c r="AX10" s="63"/>
      <c r="AY10" s="63"/>
      <c r="AZ10" s="63"/>
      <c r="BA10" s="63"/>
      <c r="BB10" s="63">
        <f>データ!W6</f>
        <v>4711.24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242047</v>
      </c>
      <c r="D6" s="31">
        <f t="shared" si="3"/>
        <v>46</v>
      </c>
      <c r="E6" s="31">
        <f t="shared" si="3"/>
        <v>17</v>
      </c>
      <c r="F6" s="31">
        <f t="shared" si="3"/>
        <v>1</v>
      </c>
      <c r="G6" s="31">
        <f t="shared" si="3"/>
        <v>0</v>
      </c>
      <c r="H6" s="31" t="str">
        <f t="shared" si="3"/>
        <v>三重県　松阪市</v>
      </c>
      <c r="I6" s="31" t="str">
        <f t="shared" si="3"/>
        <v>法適用</v>
      </c>
      <c r="J6" s="31" t="str">
        <f t="shared" si="3"/>
        <v>下水道事業</v>
      </c>
      <c r="K6" s="31" t="str">
        <f t="shared" si="3"/>
        <v>公共下水道</v>
      </c>
      <c r="L6" s="31" t="str">
        <f t="shared" si="3"/>
        <v>Bd2</v>
      </c>
      <c r="M6" s="32" t="str">
        <f t="shared" si="3"/>
        <v>-</v>
      </c>
      <c r="N6" s="32">
        <f t="shared" si="3"/>
        <v>47.49</v>
      </c>
      <c r="O6" s="32">
        <f t="shared" si="3"/>
        <v>51.95</v>
      </c>
      <c r="P6" s="32">
        <f t="shared" si="3"/>
        <v>96.02</v>
      </c>
      <c r="Q6" s="32">
        <f t="shared" si="3"/>
        <v>3056</v>
      </c>
      <c r="R6" s="32">
        <f t="shared" si="3"/>
        <v>167443</v>
      </c>
      <c r="S6" s="32">
        <f t="shared" si="3"/>
        <v>623.66</v>
      </c>
      <c r="T6" s="32">
        <f t="shared" si="3"/>
        <v>268.48</v>
      </c>
      <c r="U6" s="32">
        <f t="shared" si="3"/>
        <v>86781</v>
      </c>
      <c r="V6" s="32">
        <f t="shared" si="3"/>
        <v>18.420000000000002</v>
      </c>
      <c r="W6" s="32">
        <f t="shared" si="3"/>
        <v>4711.24</v>
      </c>
      <c r="X6" s="33">
        <f>IF(X7="",NA(),X7)</f>
        <v>100.88</v>
      </c>
      <c r="Y6" s="33">
        <f t="shared" ref="Y6:AG6" si="4">IF(Y7="",NA(),Y7)</f>
        <v>95.77</v>
      </c>
      <c r="Z6" s="33">
        <f t="shared" si="4"/>
        <v>97.54</v>
      </c>
      <c r="AA6" s="33">
        <f t="shared" si="4"/>
        <v>96.73</v>
      </c>
      <c r="AB6" s="33">
        <f t="shared" si="4"/>
        <v>97.99</v>
      </c>
      <c r="AC6" s="33">
        <f t="shared" si="4"/>
        <v>100.66</v>
      </c>
      <c r="AD6" s="33">
        <f t="shared" si="4"/>
        <v>101.61</v>
      </c>
      <c r="AE6" s="33">
        <f t="shared" si="4"/>
        <v>104.97</v>
      </c>
      <c r="AF6" s="33">
        <f t="shared" si="4"/>
        <v>106.59</v>
      </c>
      <c r="AG6" s="33">
        <f t="shared" si="4"/>
        <v>107.4</v>
      </c>
      <c r="AH6" s="32" t="str">
        <f>IF(AH7="","",IF(AH7="-","【-】","【"&amp;SUBSTITUTE(TEXT(AH7,"#,##0.00"),"-","△")&amp;"】"))</f>
        <v>【108.23】</v>
      </c>
      <c r="AI6" s="33">
        <f>IF(AI7="",NA(),AI7)</f>
        <v>52.97</v>
      </c>
      <c r="AJ6" s="33">
        <f t="shared" ref="AJ6:AR6" si="5">IF(AJ7="",NA(),AJ7)</f>
        <v>55.33</v>
      </c>
      <c r="AK6" s="33">
        <f t="shared" si="5"/>
        <v>56.43</v>
      </c>
      <c r="AL6" s="32">
        <f t="shared" si="5"/>
        <v>0</v>
      </c>
      <c r="AM6" s="33">
        <f t="shared" si="5"/>
        <v>4.5</v>
      </c>
      <c r="AN6" s="33">
        <f t="shared" si="5"/>
        <v>51.04</v>
      </c>
      <c r="AO6" s="33">
        <f t="shared" si="5"/>
        <v>51.83</v>
      </c>
      <c r="AP6" s="33">
        <f t="shared" si="5"/>
        <v>52.88</v>
      </c>
      <c r="AQ6" s="33">
        <f t="shared" si="5"/>
        <v>23.51</v>
      </c>
      <c r="AR6" s="33">
        <f t="shared" si="5"/>
        <v>18.920000000000002</v>
      </c>
      <c r="AS6" s="32" t="str">
        <f>IF(AS7="","",IF(AS7="-","【-】","【"&amp;SUBSTITUTE(TEXT(AS7,"#,##0.00"),"-","△")&amp;"】"))</f>
        <v>【4.45】</v>
      </c>
      <c r="AT6" s="33">
        <f>IF(AT7="",NA(),AT7)</f>
        <v>185.97</v>
      </c>
      <c r="AU6" s="33">
        <f t="shared" ref="AU6:BC6" si="6">IF(AU7="",NA(),AU7)</f>
        <v>188.54</v>
      </c>
      <c r="AV6" s="33">
        <f t="shared" si="6"/>
        <v>332.13</v>
      </c>
      <c r="AW6" s="33">
        <f t="shared" si="6"/>
        <v>34.04</v>
      </c>
      <c r="AX6" s="33">
        <f t="shared" si="6"/>
        <v>49.9</v>
      </c>
      <c r="AY6" s="33">
        <f t="shared" si="6"/>
        <v>287.3</v>
      </c>
      <c r="AZ6" s="33">
        <f t="shared" si="6"/>
        <v>231.37</v>
      </c>
      <c r="BA6" s="33">
        <f t="shared" si="6"/>
        <v>539.27</v>
      </c>
      <c r="BB6" s="33">
        <f t="shared" si="6"/>
        <v>57.3</v>
      </c>
      <c r="BC6" s="33">
        <f t="shared" si="6"/>
        <v>57.35</v>
      </c>
      <c r="BD6" s="32" t="str">
        <f>IF(BD7="","",IF(BD7="-","【-】","【"&amp;SUBSTITUTE(TEXT(BD7,"#,##0.00"),"-","△")&amp;"】"))</f>
        <v>【57.41】</v>
      </c>
      <c r="BE6" s="33">
        <f>IF(BE7="",NA(),BE7)</f>
        <v>872.05</v>
      </c>
      <c r="BF6" s="33">
        <f t="shared" ref="BF6:BN6" si="7">IF(BF7="",NA(),BF7)</f>
        <v>1296</v>
      </c>
      <c r="BG6" s="33">
        <f t="shared" si="7"/>
        <v>1232.98</v>
      </c>
      <c r="BH6" s="33">
        <f t="shared" si="7"/>
        <v>1229.8</v>
      </c>
      <c r="BI6" s="33">
        <f t="shared" si="7"/>
        <v>1206.3399999999999</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99.64</v>
      </c>
      <c r="BQ6" s="33">
        <f t="shared" ref="BQ6:BY6" si="8">IF(BQ7="",NA(),BQ7)</f>
        <v>84.35</v>
      </c>
      <c r="BR6" s="33">
        <f t="shared" si="8"/>
        <v>81.25</v>
      </c>
      <c r="BS6" s="33">
        <f t="shared" si="8"/>
        <v>79.39</v>
      </c>
      <c r="BT6" s="33">
        <f t="shared" si="8"/>
        <v>77.3</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176.01</v>
      </c>
      <c r="CB6" s="33">
        <f t="shared" ref="CB6:CJ6" si="9">IF(CB7="",NA(),CB7)</f>
        <v>208.33</v>
      </c>
      <c r="CC6" s="33">
        <f t="shared" si="9"/>
        <v>215.78</v>
      </c>
      <c r="CD6" s="33">
        <f t="shared" si="9"/>
        <v>219.82</v>
      </c>
      <c r="CE6" s="33">
        <f t="shared" si="9"/>
        <v>226.31</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78.89</v>
      </c>
      <c r="CX6" s="33">
        <f t="shared" ref="CX6:DF6" si="11">IF(CX7="",NA(),CX7)</f>
        <v>79.39</v>
      </c>
      <c r="CY6" s="33">
        <f t="shared" si="11"/>
        <v>79.540000000000006</v>
      </c>
      <c r="CZ6" s="33">
        <f t="shared" si="11"/>
        <v>76.75</v>
      </c>
      <c r="DA6" s="33">
        <f t="shared" si="11"/>
        <v>77.84</v>
      </c>
      <c r="DB6" s="33">
        <f t="shared" si="11"/>
        <v>86.62</v>
      </c>
      <c r="DC6" s="33">
        <f t="shared" si="11"/>
        <v>87.07</v>
      </c>
      <c r="DD6" s="33">
        <f t="shared" si="11"/>
        <v>86.88</v>
      </c>
      <c r="DE6" s="33">
        <f t="shared" si="11"/>
        <v>86.56</v>
      </c>
      <c r="DF6" s="33">
        <f t="shared" si="11"/>
        <v>86.78</v>
      </c>
      <c r="DG6" s="32" t="str">
        <f>IF(DG7="","",IF(DG7="-","【-】","【"&amp;SUBSTITUTE(TEXT(DG7,"#,##0.00"),"-","△")&amp;"】"))</f>
        <v>【94.73】</v>
      </c>
      <c r="DH6" s="33">
        <f>IF(DH7="",NA(),DH7)</f>
        <v>8.7100000000000009</v>
      </c>
      <c r="DI6" s="33">
        <f t="shared" ref="DI6:DQ6" si="12">IF(DI7="",NA(),DI7)</f>
        <v>9.8699999999999992</v>
      </c>
      <c r="DJ6" s="33">
        <f t="shared" si="12"/>
        <v>10.96</v>
      </c>
      <c r="DK6" s="33">
        <f t="shared" si="12"/>
        <v>17.809999999999999</v>
      </c>
      <c r="DL6" s="33">
        <f t="shared" si="12"/>
        <v>19.13</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3">
        <f>IF(ED7="",NA(),ED7)</f>
        <v>0.12</v>
      </c>
      <c r="EE6" s="33">
        <f t="shared" ref="EE6:EM6" si="14">IF(EE7="",NA(),EE7)</f>
        <v>0.11</v>
      </c>
      <c r="EF6" s="32">
        <f t="shared" si="14"/>
        <v>0</v>
      </c>
      <c r="EG6" s="33">
        <f t="shared" si="14"/>
        <v>0.09</v>
      </c>
      <c r="EH6" s="33">
        <f t="shared" si="14"/>
        <v>4.49</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242047</v>
      </c>
      <c r="D7" s="35">
        <v>46</v>
      </c>
      <c r="E7" s="35">
        <v>17</v>
      </c>
      <c r="F7" s="35">
        <v>1</v>
      </c>
      <c r="G7" s="35">
        <v>0</v>
      </c>
      <c r="H7" s="35" t="s">
        <v>95</v>
      </c>
      <c r="I7" s="35" t="s">
        <v>96</v>
      </c>
      <c r="J7" s="35" t="s">
        <v>97</v>
      </c>
      <c r="K7" s="35" t="s">
        <v>98</v>
      </c>
      <c r="L7" s="35" t="s">
        <v>99</v>
      </c>
      <c r="M7" s="36" t="s">
        <v>100</v>
      </c>
      <c r="N7" s="36">
        <v>47.49</v>
      </c>
      <c r="O7" s="36">
        <v>51.95</v>
      </c>
      <c r="P7" s="36">
        <v>96.02</v>
      </c>
      <c r="Q7" s="36">
        <v>3056</v>
      </c>
      <c r="R7" s="36">
        <v>167443</v>
      </c>
      <c r="S7" s="36">
        <v>623.66</v>
      </c>
      <c r="T7" s="36">
        <v>268.48</v>
      </c>
      <c r="U7" s="36">
        <v>86781</v>
      </c>
      <c r="V7" s="36">
        <v>18.420000000000002</v>
      </c>
      <c r="W7" s="36">
        <v>4711.24</v>
      </c>
      <c r="X7" s="36">
        <v>100.88</v>
      </c>
      <c r="Y7" s="36">
        <v>95.77</v>
      </c>
      <c r="Z7" s="36">
        <v>97.54</v>
      </c>
      <c r="AA7" s="36">
        <v>96.73</v>
      </c>
      <c r="AB7" s="36">
        <v>97.99</v>
      </c>
      <c r="AC7" s="36">
        <v>100.66</v>
      </c>
      <c r="AD7" s="36">
        <v>101.61</v>
      </c>
      <c r="AE7" s="36">
        <v>104.97</v>
      </c>
      <c r="AF7" s="36">
        <v>106.59</v>
      </c>
      <c r="AG7" s="36">
        <v>107.4</v>
      </c>
      <c r="AH7" s="36">
        <v>108.23</v>
      </c>
      <c r="AI7" s="36">
        <v>52.97</v>
      </c>
      <c r="AJ7" s="36">
        <v>55.33</v>
      </c>
      <c r="AK7" s="36">
        <v>56.43</v>
      </c>
      <c r="AL7" s="36">
        <v>0</v>
      </c>
      <c r="AM7" s="36">
        <v>4.5</v>
      </c>
      <c r="AN7" s="36">
        <v>51.04</v>
      </c>
      <c r="AO7" s="36">
        <v>51.83</v>
      </c>
      <c r="AP7" s="36">
        <v>52.88</v>
      </c>
      <c r="AQ7" s="36">
        <v>23.51</v>
      </c>
      <c r="AR7" s="36">
        <v>18.920000000000002</v>
      </c>
      <c r="AS7" s="36">
        <v>4.45</v>
      </c>
      <c r="AT7" s="36">
        <v>185.97</v>
      </c>
      <c r="AU7" s="36">
        <v>188.54</v>
      </c>
      <c r="AV7" s="36">
        <v>332.13</v>
      </c>
      <c r="AW7" s="36">
        <v>34.04</v>
      </c>
      <c r="AX7" s="36">
        <v>49.9</v>
      </c>
      <c r="AY7" s="36">
        <v>287.3</v>
      </c>
      <c r="AZ7" s="36">
        <v>231.37</v>
      </c>
      <c r="BA7" s="36">
        <v>539.27</v>
      </c>
      <c r="BB7" s="36">
        <v>57.3</v>
      </c>
      <c r="BC7" s="36">
        <v>57.35</v>
      </c>
      <c r="BD7" s="36">
        <v>57.41</v>
      </c>
      <c r="BE7" s="36">
        <v>872.05</v>
      </c>
      <c r="BF7" s="36">
        <v>1296</v>
      </c>
      <c r="BG7" s="36">
        <v>1232.98</v>
      </c>
      <c r="BH7" s="36">
        <v>1229.8</v>
      </c>
      <c r="BI7" s="36">
        <v>1206.3399999999999</v>
      </c>
      <c r="BJ7" s="36">
        <v>1247.2</v>
      </c>
      <c r="BK7" s="36">
        <v>1189.0999999999999</v>
      </c>
      <c r="BL7" s="36">
        <v>1115.1099999999999</v>
      </c>
      <c r="BM7" s="36">
        <v>1010.51</v>
      </c>
      <c r="BN7" s="36">
        <v>1031.56</v>
      </c>
      <c r="BO7" s="36">
        <v>763.62</v>
      </c>
      <c r="BP7" s="36">
        <v>99.64</v>
      </c>
      <c r="BQ7" s="36">
        <v>84.35</v>
      </c>
      <c r="BR7" s="36">
        <v>81.25</v>
      </c>
      <c r="BS7" s="36">
        <v>79.39</v>
      </c>
      <c r="BT7" s="36">
        <v>77.3</v>
      </c>
      <c r="BU7" s="36">
        <v>77.489999999999995</v>
      </c>
      <c r="BV7" s="36">
        <v>78.78</v>
      </c>
      <c r="BW7" s="36">
        <v>79.540000000000006</v>
      </c>
      <c r="BX7" s="36">
        <v>83</v>
      </c>
      <c r="BY7" s="36">
        <v>84.32</v>
      </c>
      <c r="BZ7" s="36">
        <v>98.53</v>
      </c>
      <c r="CA7" s="36">
        <v>176.01</v>
      </c>
      <c r="CB7" s="36">
        <v>208.33</v>
      </c>
      <c r="CC7" s="36">
        <v>215.78</v>
      </c>
      <c r="CD7" s="36">
        <v>219.82</v>
      </c>
      <c r="CE7" s="36">
        <v>226.31</v>
      </c>
      <c r="CF7" s="36">
        <v>201.25</v>
      </c>
      <c r="CG7" s="36">
        <v>199.32</v>
      </c>
      <c r="CH7" s="36">
        <v>199.36</v>
      </c>
      <c r="CI7" s="36">
        <v>193.74</v>
      </c>
      <c r="CJ7" s="36">
        <v>188.12</v>
      </c>
      <c r="CK7" s="36">
        <v>139.69999999999999</v>
      </c>
      <c r="CL7" s="36" t="s">
        <v>100</v>
      </c>
      <c r="CM7" s="36" t="s">
        <v>100</v>
      </c>
      <c r="CN7" s="36" t="s">
        <v>100</v>
      </c>
      <c r="CO7" s="36" t="s">
        <v>100</v>
      </c>
      <c r="CP7" s="36" t="s">
        <v>100</v>
      </c>
      <c r="CQ7" s="36">
        <v>63.88</v>
      </c>
      <c r="CR7" s="36">
        <v>65.31</v>
      </c>
      <c r="CS7" s="36">
        <v>62.09</v>
      </c>
      <c r="CT7" s="36">
        <v>62.23</v>
      </c>
      <c r="CU7" s="36">
        <v>60</v>
      </c>
      <c r="CV7" s="36">
        <v>60.01</v>
      </c>
      <c r="CW7" s="36">
        <v>78.89</v>
      </c>
      <c r="CX7" s="36">
        <v>79.39</v>
      </c>
      <c r="CY7" s="36">
        <v>79.540000000000006</v>
      </c>
      <c r="CZ7" s="36">
        <v>76.75</v>
      </c>
      <c r="DA7" s="36">
        <v>77.84</v>
      </c>
      <c r="DB7" s="36">
        <v>86.62</v>
      </c>
      <c r="DC7" s="36">
        <v>87.07</v>
      </c>
      <c r="DD7" s="36">
        <v>86.88</v>
      </c>
      <c r="DE7" s="36">
        <v>86.56</v>
      </c>
      <c r="DF7" s="36">
        <v>86.78</v>
      </c>
      <c r="DG7" s="36">
        <v>94.73</v>
      </c>
      <c r="DH7" s="36">
        <v>8.7100000000000009</v>
      </c>
      <c r="DI7" s="36">
        <v>9.8699999999999992</v>
      </c>
      <c r="DJ7" s="36">
        <v>10.96</v>
      </c>
      <c r="DK7" s="36">
        <v>17.809999999999999</v>
      </c>
      <c r="DL7" s="36">
        <v>19.13</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0.12</v>
      </c>
      <c r="EE7" s="36">
        <v>0.11</v>
      </c>
      <c r="EF7" s="36">
        <v>0</v>
      </c>
      <c r="EG7" s="36">
        <v>0.09</v>
      </c>
      <c r="EH7" s="36">
        <v>4.49</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2017-02-15T00:34:56Z</cp:lastPrinted>
  <dcterms:created xsi:type="dcterms:W3CDTF">2017-02-08T02:36:04Z</dcterms:created>
  <dcterms:modified xsi:type="dcterms:W3CDTF">2017-02-22T02:47:01Z</dcterms:modified>
  <cp:category/>
</cp:coreProperties>
</file>