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<sst xmlns="http://schemas.openxmlformats.org/spreadsheetml/2006/main" count="218" uniqueCount="108">
  <si>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</si>
  <si>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</si>
  <si>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</si>
  <si>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</si>
  <si>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</si>
  <si>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</si>
  <si>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</si>
  <si>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</si>
  <si>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</si>
  <si>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</si>
  <si>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</si>
  <si>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</si>
  <si>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</si>
  <si>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</si>
  <si>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</si>
  <si>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</si>
  <si>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</si>
  <si>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</si>
  <si>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</si>
  <si>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</si>
  <si>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</si>
  <si>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</si>
  <si>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</si>
  <si>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</si>
  <si>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</si>
  <si>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</si>
  <si>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</si>
  <si>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</si>
  <si>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</si>
  <si>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</si>
  <si>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</si>
  <si>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</si>
  <si>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</si>
  <si>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</si>
  <si>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</si>
  <si>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</si>
  <si>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</si>
  <si>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</si>
  <si>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</si>
  <si>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</si>
  <si>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</si>
  <si>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</si>
  <si>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</si>
  <si>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</si>
  <si>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</si>
  <si>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</si>
  <si>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</si>
  <si>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</si>
  <si>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</si>
  <si>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</si>
  <si>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</si>
  <si>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</si>
  <si>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</si>
  <si>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</si>
  <si>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</si>
  <si>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</si>
  <si>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</si>
  <si>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</si>
  <si>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</si>
  <si>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</si>
  <si>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</si>
  <si>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</si>
  <si>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</si>
  <si>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</si>
  <si>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</si>
  <si>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</si>
  <si>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</si>
  <si>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</si>
  <si>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</si>
  <si>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</si>
  <si>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</si>
  <si>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</si>
  <si>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</si>
  <si>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</si>
  <si>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</si>
  <si>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</si>
  <si>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</si>
  <si>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</si>
  <si>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</si>
  <si>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</si>
  <si>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</si>
  <si>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</si>
  <si>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</si>
  <si>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</si>
  <si>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</si>
  <si>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</si>
  <si>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</si>
  <si>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</si>
  <si>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</si>
  <si>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</si>
  <si>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</si>
  <si>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</si>
  <si>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</si>
  <si>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大台町</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</si>
  <si>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</si>
  <si>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</si>
  <si>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</si>
  <si>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</si>
  <si>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</si>
  <si>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</si>
  <si>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</si>
  <si>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</si>
  <si>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</si>
  <si>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</si>
  <si>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</si>
  <si>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27年度に実施した水道料金の改定により、収益的収支比率、料金回収率は多少改善されたが、未だ類似団体より低い値にある。また、企業債残高対給水収益比率も平成22年度から着手している簡易水道統合整備事業で発行した企業債により大幅に類似団体を上まわっているなか、水道料金収入だけでは到底経営は成り立たず、一般会計からの繰入金により収支均衡を保持している。
　経営を圧迫している要因のなかに、人口減少、節水型機器の普及等による料金収入の減少があげられるが、当町においては突出して有収率が低いため、老朽管の更新や適正な維持管理による漏水防止対策を進めていくことが、喫緊の課題である。
　</t>
    <rPh sb="1" eb="3">
      <t>ヘイセイ</t>
    </rPh>
    <rPh sb="5" eb="7">
      <t>ネンド</t>
    </rPh>
    <rPh sb="8" eb="10">
      <t>ジッシ</t>
    </rPh>
    <rPh sb="12" eb="14">
      <t>スイドウ</t>
    </rPh>
    <rPh sb="14" eb="16">
      <t>リョウキン</t>
    </rPh>
    <rPh sb="17" eb="19">
      <t>カイテイ</t>
    </rPh>
    <rPh sb="23" eb="26">
      <t>シュウエキテキ</t>
    </rPh>
    <rPh sb="26" eb="28">
      <t>シュウシ</t>
    </rPh>
    <rPh sb="28" eb="30">
      <t>ヒリツ</t>
    </rPh>
    <rPh sb="31" eb="33">
      <t>リョウキン</t>
    </rPh>
    <rPh sb="33" eb="35">
      <t>カイシュウ</t>
    </rPh>
    <rPh sb="35" eb="36">
      <t>リツ</t>
    </rPh>
    <rPh sb="37" eb="39">
      <t>タショウ</t>
    </rPh>
    <rPh sb="39" eb="41">
      <t>カイゼン</t>
    </rPh>
    <rPh sb="46" eb="47">
      <t>イマ</t>
    </rPh>
    <rPh sb="48" eb="50">
      <t>ルイジ</t>
    </rPh>
    <rPh sb="50" eb="52">
      <t>ダンタイ</t>
    </rPh>
    <rPh sb="54" eb="55">
      <t>ヒク</t>
    </rPh>
    <rPh sb="56" eb="57">
      <t>アタイ</t>
    </rPh>
    <rPh sb="64" eb="66">
      <t>キギョウ</t>
    </rPh>
    <rPh sb="66" eb="67">
      <t>サイ</t>
    </rPh>
    <rPh sb="67" eb="69">
      <t>ザンダカ</t>
    </rPh>
    <rPh sb="69" eb="70">
      <t>タイ</t>
    </rPh>
    <rPh sb="70" eb="72">
      <t>キュウスイ</t>
    </rPh>
    <rPh sb="72" eb="74">
      <t>シュウエキ</t>
    </rPh>
    <rPh sb="74" eb="76">
      <t>ヒリツ</t>
    </rPh>
    <rPh sb="77" eb="79">
      <t>ヘイセイ</t>
    </rPh>
    <rPh sb="81" eb="83">
      <t>ネンド</t>
    </rPh>
    <rPh sb="85" eb="87">
      <t>チャクシュ</t>
    </rPh>
    <rPh sb="91" eb="93">
      <t>カンイ</t>
    </rPh>
    <rPh sb="93" eb="95">
      <t>スイドウ</t>
    </rPh>
    <rPh sb="95" eb="97">
      <t>トウゴウ</t>
    </rPh>
    <rPh sb="97" eb="99">
      <t>セイビ</t>
    </rPh>
    <rPh sb="99" eb="101">
      <t>ジギョウ</t>
    </rPh>
    <rPh sb="102" eb="104">
      <t>ハッコウ</t>
    </rPh>
    <rPh sb="106" eb="108">
      <t>キギョウ</t>
    </rPh>
    <rPh sb="108" eb="109">
      <t>サイ</t>
    </rPh>
    <rPh sb="112" eb="114">
      <t>オオハバ</t>
    </rPh>
    <rPh sb="115" eb="117">
      <t>ルイジ</t>
    </rPh>
    <rPh sb="117" eb="119">
      <t>ダンタイ</t>
    </rPh>
    <rPh sb="120" eb="121">
      <t>ウワ</t>
    </rPh>
    <rPh sb="130" eb="132">
      <t>スイドウ</t>
    </rPh>
    <rPh sb="132" eb="134">
      <t>リョウキン</t>
    </rPh>
    <rPh sb="134" eb="136">
      <t>シュウニュウ</t>
    </rPh>
    <rPh sb="140" eb="142">
      <t>トウテイ</t>
    </rPh>
    <rPh sb="142" eb="144">
      <t>ケイエイ</t>
    </rPh>
    <rPh sb="145" eb="146">
      <t>ナ</t>
    </rPh>
    <rPh sb="147" eb="148">
      <t>タ</t>
    </rPh>
    <rPh sb="151" eb="153">
      <t>イッパン</t>
    </rPh>
    <rPh sb="153" eb="155">
      <t>カイケイ</t>
    </rPh>
    <rPh sb="158" eb="160">
      <t>クリイレ</t>
    </rPh>
    <rPh sb="160" eb="161">
      <t>キン</t>
    </rPh>
    <rPh sb="164" eb="166">
      <t>シュウシ</t>
    </rPh>
    <rPh sb="166" eb="168">
      <t>キンコウ</t>
    </rPh>
    <rPh sb="169" eb="171">
      <t>ホジ</t>
    </rPh>
    <rPh sb="178" eb="180">
      <t>ケイエイ</t>
    </rPh>
    <rPh sb="181" eb="183">
      <t>アッパク</t>
    </rPh>
    <rPh sb="187" eb="189">
      <t>ヨウイン</t>
    </rPh>
    <rPh sb="194" eb="196">
      <t>ジンコウ</t>
    </rPh>
    <rPh sb="196" eb="198">
      <t>ゲンショウ</t>
    </rPh>
    <rPh sb="199" eb="201">
      <t>セッスイ</t>
    </rPh>
    <rPh sb="201" eb="202">
      <t>カタ</t>
    </rPh>
    <rPh sb="202" eb="204">
      <t>キキ</t>
    </rPh>
    <rPh sb="205" eb="207">
      <t>フキュウ</t>
    </rPh>
    <rPh sb="207" eb="208">
      <t>トウ</t>
    </rPh>
    <rPh sb="211" eb="213">
      <t>リョウキン</t>
    </rPh>
    <rPh sb="213" eb="215">
      <t>シュウニュウ</t>
    </rPh>
    <rPh sb="216" eb="218">
      <t>ゲンショウ</t>
    </rPh>
    <rPh sb="226" eb="228">
      <t>トウチョウ</t>
    </rPh>
    <rPh sb="233" eb="235">
      <t>トッシュツ</t>
    </rPh>
    <rPh sb="237" eb="238">
      <t>ユウ</t>
    </rPh>
    <rPh sb="238" eb="239">
      <t>シュウ</t>
    </rPh>
    <rPh sb="239" eb="240">
      <t>リツ</t>
    </rPh>
    <rPh sb="241" eb="242">
      <t>ヒク</t>
    </rPh>
    <rPh sb="246" eb="248">
      <t>ロウキュウ</t>
    </rPh>
    <rPh sb="248" eb="249">
      <t>カン</t>
    </rPh>
    <rPh sb="250" eb="252">
      <t>コウシン</t>
    </rPh>
    <rPh sb="253" eb="255">
      <t>テキセイ</t>
    </rPh>
    <rPh sb="256" eb="258">
      <t>イジ</t>
    </rPh>
    <rPh sb="258" eb="260">
      <t>カンリ</t>
    </rPh>
    <rPh sb="263" eb="265">
      <t>ロウスイ</t>
    </rPh>
    <rPh sb="265" eb="267">
      <t>ボウシ</t>
    </rPh>
    <rPh sb="267" eb="269">
      <t>タイサク</t>
    </rPh>
    <rPh sb="270" eb="271">
      <t>スス</t>
    </rPh>
    <rPh sb="279" eb="281">
      <t>キッキン</t>
    </rPh>
    <rPh sb="282" eb="284">
      <t>カダイ</t>
    </rPh>
    <phoneticPr fontId="4"/>
  </si>
  <si>
    <t>　平成22年度からの簡易水道統合整備事業のなかで施設・管路の更新を進めているため、類似団体を上まわってはいるが未だ低い値にある。耐用年数を超え更新を必要とする施設・管路は散在していることから、緊急性・重要性を検討しつつ、道路改良等と同調した事業計画でコスト削減を図り、効率的・効果的な更新をしていく必要がある。</t>
    <rPh sb="1" eb="3">
      <t>ヘイセイ</t>
    </rPh>
    <rPh sb="5" eb="7">
      <t>ネンド</t>
    </rPh>
    <rPh sb="10" eb="12">
      <t>カンイ</t>
    </rPh>
    <rPh sb="12" eb="14">
      <t>スイドウ</t>
    </rPh>
    <rPh sb="14" eb="16">
      <t>トウゴウ</t>
    </rPh>
    <rPh sb="16" eb="18">
      <t>セイビ</t>
    </rPh>
    <rPh sb="18" eb="20">
      <t>ジギョウ</t>
    </rPh>
    <rPh sb="24" eb="26">
      <t>シセツ</t>
    </rPh>
    <rPh sb="27" eb="29">
      <t>カンロ</t>
    </rPh>
    <rPh sb="30" eb="32">
      <t>コウシン</t>
    </rPh>
    <rPh sb="33" eb="34">
      <t>スス</t>
    </rPh>
    <rPh sb="41" eb="43">
      <t>ルイジ</t>
    </rPh>
    <rPh sb="43" eb="45">
      <t>ダンタイ</t>
    </rPh>
    <rPh sb="46" eb="47">
      <t>ウワ</t>
    </rPh>
    <rPh sb="55" eb="56">
      <t>イマ</t>
    </rPh>
    <rPh sb="57" eb="58">
      <t>ヒク</t>
    </rPh>
    <rPh sb="59" eb="60">
      <t>アタイ</t>
    </rPh>
    <rPh sb="64" eb="66">
      <t>タイヨウ</t>
    </rPh>
    <rPh sb="66" eb="68">
      <t>ネンスウ</t>
    </rPh>
    <rPh sb="69" eb="70">
      <t>コ</t>
    </rPh>
    <rPh sb="71" eb="73">
      <t>コウシン</t>
    </rPh>
    <rPh sb="74" eb="76">
      <t>ヒツヨウ</t>
    </rPh>
    <rPh sb="79" eb="81">
      <t>シセツ</t>
    </rPh>
    <rPh sb="82" eb="84">
      <t>カンロ</t>
    </rPh>
    <rPh sb="85" eb="87">
      <t>サンザイ</t>
    </rPh>
    <rPh sb="96" eb="99">
      <t>キンキュウセイ</t>
    </rPh>
    <rPh sb="100" eb="103">
      <t>ジュウヨウセイ</t>
    </rPh>
    <rPh sb="104" eb="106">
      <t>ケントウ</t>
    </rPh>
    <rPh sb="110" eb="112">
      <t>ドウロ</t>
    </rPh>
    <rPh sb="112" eb="115">
      <t>カイリョウトウ</t>
    </rPh>
    <rPh sb="116" eb="118">
      <t>ドウチョウ</t>
    </rPh>
    <rPh sb="120" eb="122">
      <t>ジギョウ</t>
    </rPh>
    <rPh sb="122" eb="124">
      <t>ケイカク</t>
    </rPh>
    <rPh sb="128" eb="130">
      <t>サクゲン</t>
    </rPh>
    <rPh sb="131" eb="132">
      <t>ハカ</t>
    </rPh>
    <rPh sb="134" eb="137">
      <t>コウリツテキ</t>
    </rPh>
    <rPh sb="138" eb="141">
      <t>コウカテキ</t>
    </rPh>
    <rPh sb="142" eb="144">
      <t>コウシン</t>
    </rPh>
    <rPh sb="149" eb="151">
      <t>ヒツヨウ</t>
    </rPh>
    <phoneticPr fontId="4"/>
  </si>
  <si>
    <t>　給水人口や水道使用量は年々減少傾向にあり、今後更に企業債償還の増加や維持管理費の高騰などが見込まれ、水道事業の経営は益々厳しくなるなか、平成29年度に上水道事業に移行し、会計方式も企業会計となる。公営企業会計による正確な資産管理が可能となることから、水道料金の適正化、施設の長寿命化、アセットマネジメントによる施設更新事業費の平準化等を検討し、水道事業の経営健全化に努めていく必要がある。</t>
    <rPh sb="1" eb="3">
      <t>キュウスイ</t>
    </rPh>
    <rPh sb="3" eb="5">
      <t>ジンコウ</t>
    </rPh>
    <rPh sb="6" eb="8">
      <t>スイドウ</t>
    </rPh>
    <rPh sb="8" eb="11">
      <t>シヨウリョウ</t>
    </rPh>
    <rPh sb="12" eb="14">
      <t>ネンネン</t>
    </rPh>
    <rPh sb="14" eb="16">
      <t>ゲンショウ</t>
    </rPh>
    <rPh sb="16" eb="18">
      <t>ケイコウ</t>
    </rPh>
    <rPh sb="26" eb="28">
      <t>キギョウ</t>
    </rPh>
    <rPh sb="32" eb="34">
      <t>ゾウカ</t>
    </rPh>
    <rPh sb="69" eb="71">
      <t>ヘイセイ</t>
    </rPh>
    <rPh sb="73" eb="75">
      <t>ネンド</t>
    </rPh>
    <rPh sb="76" eb="79">
      <t>ジョウスイドウ</t>
    </rPh>
    <rPh sb="79" eb="81">
      <t>ジギョウ</t>
    </rPh>
    <rPh sb="82" eb="84">
      <t>イコウ</t>
    </rPh>
    <rPh sb="86" eb="88">
      <t>カイケイ</t>
    </rPh>
    <rPh sb="88" eb="90">
      <t>ホウシキ</t>
    </rPh>
    <rPh sb="91" eb="93">
      <t>キギョウ</t>
    </rPh>
    <rPh sb="93" eb="95">
      <t>カイケイ</t>
    </rPh>
    <rPh sb="99" eb="101">
      <t>コウエイ</t>
    </rPh>
    <rPh sb="101" eb="103">
      <t>キギョウ</t>
    </rPh>
    <rPh sb="103" eb="105">
      <t>カイケイ</t>
    </rPh>
    <rPh sb="108" eb="110">
      <t>セイカク</t>
    </rPh>
    <rPh sb="111" eb="113">
      <t>シサン</t>
    </rPh>
    <rPh sb="113" eb="115">
      <t>カンリ</t>
    </rPh>
    <rPh sb="116" eb="118">
      <t>カノウ</t>
    </rPh>
    <rPh sb="126" eb="128">
      <t>スイドウ</t>
    </rPh>
    <rPh sb="128" eb="130">
      <t>リョウキン</t>
    </rPh>
    <rPh sb="131" eb="134">
      <t>テキセイカ</t>
    </rPh>
    <rPh sb="167" eb="168">
      <t>トウ</t>
    </rPh>
    <rPh sb="169" eb="171">
      <t>ケントウ</t>
    </rPh>
    <rPh sb="189" eb="19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</si>
</sst>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0.2</c:v>
                </c:pt>
                <c:pt idx="1">
                  <c:v>0.99</c:v>
                </c:pt>
                <c:pt idx="2">
                  <c:v>1.53</c:v>
                </c:pt>
                <c:pt idx="3">
                  <c:v>1.37</c:v>
                </c:pt>
                <c:pt idx="4">
                  <c:v>1.29</c:v>
                </c:pt>
              </c:numCache>
            </c:numRef>
          </c:val>
        </c:ser>
        <c:dLbls>
          <c:showLegendKey val="0"/>
          <c:showVal val="0"/>
          <c:showCatName val="0"/>
          <c:showSerName val="0"/>
          <c:showPercent val="0"/>
          <c:showBubbleSize val="0"/>
        </c:dLbls>
        <c:gapWidth val="150"/>
        <c:axId val="96581504"/>
        <c:axId val="9673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0.62</c:v>
                </c:pt>
                <c:pt idx="1">
                  <c:v>0.59</c:v>
                </c:pt>
                <c:pt idx="2">
                  <c:v>0.64</c:v>
                </c:pt>
                <c:pt idx="3">
                  <c:v>0.98</c:v>
                </c:pt>
                <c:pt idx="4">
                  <c:v>0.76</c:v>
                </c:pt>
              </c:numCache>
            </c:numRef>
          </c:val>
          <c:smooth val="0"/>
        </c:ser>
        <c:dLbls>
          <c:showLegendKey val="0"/>
          <c:showVal val="0"/>
          <c:showCatName val="0"/>
          <c:showSerName val="0"/>
          <c:showPercent val="0"/>
          <c:showBubbleSize val="0"/>
        </c:dLbls>
        <c:marker val="1"/>
        <c:smooth val="0"/>
        <c:axId val="96581504"/>
        <c:axId val="96739328"/>
      </c:lineChart>
      <c:dateAx>
        <c:axId val="96581504"/>
        <c:scaling>
          <c:orientation val="minMax"/>
        </c:scaling>
        <c:delete val="1"/>
        <c:axPos val="b"/>
        <c:numFmt formatCode="ge" sourceLinked="1"/>
        <c:majorTickMark val="none"/>
        <c:minorTickMark val="none"/>
        <c:tickLblPos val="none"/>
        <c:crossAx val="96739328"/>
        <c:crosses val="autoZero"/>
        <c:auto val="1"/>
        <c:lblOffset val="100"/>
        <c:baseTimeUnit val="years"/>
      </c:dateAx>
      <c:valAx>
        <c:axId val="9673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8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72.13</c:v>
                </c:pt>
                <c:pt idx="1">
                  <c:v>68.92</c:v>
                </c:pt>
                <c:pt idx="2">
                  <c:v>71.849999999999994</c:v>
                </c:pt>
                <c:pt idx="3">
                  <c:v>73.44</c:v>
                </c:pt>
                <c:pt idx="4">
                  <c:v>73.44</c:v>
                </c:pt>
              </c:numCache>
            </c:numRef>
          </c:val>
        </c:ser>
        <c:dLbls>
          <c:showLegendKey val="0"/>
          <c:showVal val="0"/>
          <c:showCatName val="0"/>
          <c:showSerName val="0"/>
          <c:showPercent val="0"/>
          <c:showBubbleSize val="0"/>
        </c:dLbls>
        <c:gapWidth val="150"/>
        <c:axId val="98507776"/>
        <c:axId val="9852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64.3</c:v>
                </c:pt>
                <c:pt idx="1">
                  <c:v>63.99</c:v>
                </c:pt>
                <c:pt idx="2">
                  <c:v>62.01</c:v>
                </c:pt>
                <c:pt idx="3">
                  <c:v>58.96</c:v>
                </c:pt>
                <c:pt idx="4">
                  <c:v>58.1</c:v>
                </c:pt>
              </c:numCache>
            </c:numRef>
          </c:val>
          <c:smooth val="0"/>
        </c:ser>
        <c:dLbls>
          <c:showLegendKey val="0"/>
          <c:showVal val="0"/>
          <c:showCatName val="0"/>
          <c:showSerName val="0"/>
          <c:showPercent val="0"/>
          <c:showBubbleSize val="0"/>
        </c:dLbls>
        <c:marker val="1"/>
        <c:smooth val="0"/>
        <c:axId val="98507776"/>
        <c:axId val="98522240"/>
      </c:lineChart>
      <c:dateAx>
        <c:axId val="98507776"/>
        <c:scaling>
          <c:orientation val="minMax"/>
        </c:scaling>
        <c:delete val="1"/>
        <c:axPos val="b"/>
        <c:numFmt formatCode="ge" sourceLinked="1"/>
        <c:majorTickMark val="none"/>
        <c:minorTickMark val="none"/>
        <c:tickLblPos val="none"/>
        <c:crossAx val="98522240"/>
        <c:crosses val="autoZero"/>
        <c:auto val="1"/>
        <c:lblOffset val="100"/>
        <c:baseTimeUnit val="years"/>
      </c:dateAx>
      <c:valAx>
        <c:axId val="9852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0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77.260000000000005</c:v>
                </c:pt>
                <c:pt idx="1">
                  <c:v>79.260000000000005</c:v>
                </c:pt>
                <c:pt idx="2">
                  <c:v>74.430000000000007</c:v>
                </c:pt>
                <c:pt idx="3">
                  <c:v>71.790000000000006</c:v>
                </c:pt>
                <c:pt idx="4">
                  <c:v>71.239999999999995</c:v>
                </c:pt>
              </c:numCache>
            </c:numRef>
          </c:val>
        </c:ser>
        <c:dLbls>
          <c:showLegendKey val="0"/>
          <c:showVal val="0"/>
          <c:showCatName val="0"/>
          <c:showSerName val="0"/>
          <c:showPercent val="0"/>
          <c:showBubbleSize val="0"/>
        </c:dLbls>
        <c:gapWidth val="150"/>
        <c:axId val="98572928"/>
        <c:axId val="9857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76.38</c:v>
                </c:pt>
                <c:pt idx="1">
                  <c:v>76.260000000000005</c:v>
                </c:pt>
                <c:pt idx="2">
                  <c:v>75.8</c:v>
                </c:pt>
                <c:pt idx="3">
                  <c:v>76.58</c:v>
                </c:pt>
                <c:pt idx="4">
                  <c:v>76.69</c:v>
                </c:pt>
              </c:numCache>
            </c:numRef>
          </c:val>
          <c:smooth val="0"/>
        </c:ser>
        <c:dLbls>
          <c:showLegendKey val="0"/>
          <c:showVal val="0"/>
          <c:showCatName val="0"/>
          <c:showSerName val="0"/>
          <c:showPercent val="0"/>
          <c:showBubbleSize val="0"/>
        </c:dLbls>
        <c:marker val="1"/>
        <c:smooth val="0"/>
        <c:axId val="98572928"/>
        <c:axId val="98575104"/>
      </c:lineChart>
      <c:dateAx>
        <c:axId val="98572928"/>
        <c:scaling>
          <c:orientation val="minMax"/>
        </c:scaling>
        <c:delete val="1"/>
        <c:axPos val="b"/>
        <c:numFmt formatCode="ge" sourceLinked="1"/>
        <c:majorTickMark val="none"/>
        <c:minorTickMark val="none"/>
        <c:tickLblPos val="none"/>
        <c:crossAx val="98575104"/>
        <c:crosses val="autoZero"/>
        <c:auto val="1"/>
        <c:lblOffset val="100"/>
        <c:baseTimeUnit val="years"/>
      </c:dateAx>
      <c:valAx>
        <c:axId val="9857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7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37016888488830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52.64</c:v>
                </c:pt>
                <c:pt idx="1">
                  <c:v>47.46</c:v>
                </c:pt>
                <c:pt idx="2">
                  <c:v>50.07</c:v>
                </c:pt>
                <c:pt idx="3">
                  <c:v>52.83</c:v>
                </c:pt>
                <c:pt idx="4">
                  <c:v>63.12</c:v>
                </c:pt>
              </c:numCache>
            </c:numRef>
          </c:val>
        </c:ser>
        <c:dLbls>
          <c:showLegendKey val="0"/>
          <c:showVal val="0"/>
          <c:showCatName val="0"/>
          <c:showSerName val="0"/>
          <c:showPercent val="0"/>
          <c:showBubbleSize val="0"/>
        </c:dLbls>
        <c:gapWidth val="150"/>
        <c:axId val="96773632"/>
        <c:axId val="9677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76.64</c:v>
                </c:pt>
                <c:pt idx="1">
                  <c:v>75.91</c:v>
                </c:pt>
                <c:pt idx="2">
                  <c:v>77.19</c:v>
                </c:pt>
                <c:pt idx="3">
                  <c:v>75.09</c:v>
                </c:pt>
                <c:pt idx="4">
                  <c:v>75.34</c:v>
                </c:pt>
              </c:numCache>
            </c:numRef>
          </c:val>
          <c:smooth val="0"/>
        </c:ser>
        <c:dLbls>
          <c:showLegendKey val="0"/>
          <c:showVal val="0"/>
          <c:showCatName val="0"/>
          <c:showSerName val="0"/>
          <c:showPercent val="0"/>
          <c:showBubbleSize val="0"/>
        </c:dLbls>
        <c:marker val="1"/>
        <c:smooth val="0"/>
        <c:axId val="96773632"/>
        <c:axId val="96775552"/>
      </c:lineChart>
      <c:dateAx>
        <c:axId val="96773632"/>
        <c:scaling>
          <c:orientation val="minMax"/>
        </c:scaling>
        <c:delete val="1"/>
        <c:axPos val="b"/>
        <c:numFmt formatCode="ge" sourceLinked="1"/>
        <c:majorTickMark val="none"/>
        <c:minorTickMark val="none"/>
        <c:tickLblPos val="none"/>
        <c:crossAx val="96775552"/>
        <c:crosses val="autoZero"/>
        <c:auto val="1"/>
        <c:lblOffset val="100"/>
        <c:baseTimeUnit val="years"/>
      </c:dateAx>
      <c:valAx>
        <c:axId val="9677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7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116736"/>
        <c:axId val="9811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116736"/>
        <c:axId val="98118656"/>
      </c:lineChart>
      <c:dateAx>
        <c:axId val="98116736"/>
        <c:scaling>
          <c:orientation val="minMax"/>
        </c:scaling>
        <c:delete val="1"/>
        <c:axPos val="b"/>
        <c:numFmt formatCode="ge" sourceLinked="1"/>
        <c:majorTickMark val="none"/>
        <c:minorTickMark val="none"/>
        <c:tickLblPos val="none"/>
        <c:crossAx val="98118656"/>
        <c:crosses val="autoZero"/>
        <c:auto val="1"/>
        <c:lblOffset val="100"/>
        <c:baseTimeUnit val="years"/>
      </c:dateAx>
      <c:valAx>
        <c:axId val="9811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1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161408"/>
        <c:axId val="9816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161408"/>
        <c:axId val="98163328"/>
      </c:lineChart>
      <c:dateAx>
        <c:axId val="98161408"/>
        <c:scaling>
          <c:orientation val="minMax"/>
        </c:scaling>
        <c:delete val="1"/>
        <c:axPos val="b"/>
        <c:numFmt formatCode="ge" sourceLinked="1"/>
        <c:majorTickMark val="none"/>
        <c:minorTickMark val="none"/>
        <c:tickLblPos val="none"/>
        <c:crossAx val="98163328"/>
        <c:crosses val="autoZero"/>
        <c:auto val="1"/>
        <c:lblOffset val="100"/>
        <c:baseTimeUnit val="years"/>
      </c:dateAx>
      <c:valAx>
        <c:axId val="9816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6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264192"/>
        <c:axId val="9826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264192"/>
        <c:axId val="98266112"/>
      </c:lineChart>
      <c:dateAx>
        <c:axId val="98264192"/>
        <c:scaling>
          <c:orientation val="minMax"/>
        </c:scaling>
        <c:delete val="1"/>
        <c:axPos val="b"/>
        <c:numFmt formatCode="ge" sourceLinked="1"/>
        <c:majorTickMark val="none"/>
        <c:minorTickMark val="none"/>
        <c:tickLblPos val="none"/>
        <c:crossAx val="98266112"/>
        <c:crosses val="autoZero"/>
        <c:auto val="1"/>
        <c:lblOffset val="100"/>
        <c:baseTimeUnit val="years"/>
      </c:dateAx>
      <c:valAx>
        <c:axId val="9826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6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307072"/>
        <c:axId val="9831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307072"/>
        <c:axId val="98313344"/>
      </c:lineChart>
      <c:dateAx>
        <c:axId val="98307072"/>
        <c:scaling>
          <c:orientation val="minMax"/>
        </c:scaling>
        <c:delete val="1"/>
        <c:axPos val="b"/>
        <c:numFmt formatCode="ge" sourceLinked="1"/>
        <c:majorTickMark val="none"/>
        <c:minorTickMark val="none"/>
        <c:tickLblPos val="none"/>
        <c:crossAx val="98313344"/>
        <c:crosses val="autoZero"/>
        <c:auto val="1"/>
        <c:lblOffset val="100"/>
        <c:baseTimeUnit val="years"/>
      </c:dateAx>
      <c:valAx>
        <c:axId val="9831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0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1614.58</c:v>
                </c:pt>
                <c:pt idx="1">
                  <c:v>1674.77</c:v>
                </c:pt>
                <c:pt idx="2">
                  <c:v>1984.21</c:v>
                </c:pt>
                <c:pt idx="3">
                  <c:v>2266.52</c:v>
                </c:pt>
                <c:pt idx="4">
                  <c:v>2104.13</c:v>
                </c:pt>
              </c:numCache>
            </c:numRef>
          </c:val>
        </c:ser>
        <c:dLbls>
          <c:showLegendKey val="0"/>
          <c:showVal val="0"/>
          <c:showCatName val="0"/>
          <c:showSerName val="0"/>
          <c:showPercent val="0"/>
          <c:showBubbleSize val="0"/>
        </c:dLbls>
        <c:gapWidth val="150"/>
        <c:axId val="98331264"/>
        <c:axId val="9834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1355.28</c:v>
                </c:pt>
                <c:pt idx="1">
                  <c:v>1321.78</c:v>
                </c:pt>
                <c:pt idx="2">
                  <c:v>1326.51</c:v>
                </c:pt>
                <c:pt idx="3">
                  <c:v>1228.58</c:v>
                </c:pt>
                <c:pt idx="4">
                  <c:v>1280.18</c:v>
                </c:pt>
              </c:numCache>
            </c:numRef>
          </c:val>
          <c:smooth val="0"/>
        </c:ser>
        <c:dLbls>
          <c:showLegendKey val="0"/>
          <c:showVal val="0"/>
          <c:showCatName val="0"/>
          <c:showSerName val="0"/>
          <c:showPercent val="0"/>
          <c:showBubbleSize val="0"/>
        </c:dLbls>
        <c:marker val="1"/>
        <c:smooth val="0"/>
        <c:axId val="98331264"/>
        <c:axId val="98349824"/>
      </c:lineChart>
      <c:dateAx>
        <c:axId val="98331264"/>
        <c:scaling>
          <c:orientation val="minMax"/>
        </c:scaling>
        <c:delete val="1"/>
        <c:axPos val="b"/>
        <c:numFmt formatCode="ge" sourceLinked="1"/>
        <c:majorTickMark val="none"/>
        <c:minorTickMark val="none"/>
        <c:tickLblPos val="none"/>
        <c:crossAx val="98349824"/>
        <c:crosses val="autoZero"/>
        <c:auto val="1"/>
        <c:lblOffset val="100"/>
        <c:baseTimeUnit val="years"/>
      </c:dateAx>
      <c:valAx>
        <c:axId val="9834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3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43.57</c:v>
                </c:pt>
                <c:pt idx="1">
                  <c:v>39.51</c:v>
                </c:pt>
                <c:pt idx="2">
                  <c:v>42.32</c:v>
                </c:pt>
                <c:pt idx="3">
                  <c:v>41.17</c:v>
                </c:pt>
                <c:pt idx="4">
                  <c:v>47.64</c:v>
                </c:pt>
              </c:numCache>
            </c:numRef>
          </c:val>
        </c:ser>
        <c:dLbls>
          <c:showLegendKey val="0"/>
          <c:showVal val="0"/>
          <c:showCatName val="0"/>
          <c:showSerName val="0"/>
          <c:showPercent val="0"/>
          <c:showBubbleSize val="0"/>
        </c:dLbls>
        <c:gapWidth val="150"/>
        <c:axId val="98388224"/>
        <c:axId val="9839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54.56</c:v>
                </c:pt>
                <c:pt idx="1">
                  <c:v>54.57</c:v>
                </c:pt>
                <c:pt idx="2">
                  <c:v>54.4</c:v>
                </c:pt>
                <c:pt idx="3">
                  <c:v>53.81</c:v>
                </c:pt>
                <c:pt idx="4">
                  <c:v>53.62</c:v>
                </c:pt>
              </c:numCache>
            </c:numRef>
          </c:val>
          <c:smooth val="0"/>
        </c:ser>
        <c:dLbls>
          <c:showLegendKey val="0"/>
          <c:showVal val="0"/>
          <c:showCatName val="0"/>
          <c:showSerName val="0"/>
          <c:showPercent val="0"/>
          <c:showBubbleSize val="0"/>
        </c:dLbls>
        <c:marker val="1"/>
        <c:smooth val="0"/>
        <c:axId val="98388224"/>
        <c:axId val="98398592"/>
      </c:lineChart>
      <c:dateAx>
        <c:axId val="98388224"/>
        <c:scaling>
          <c:orientation val="minMax"/>
        </c:scaling>
        <c:delete val="1"/>
        <c:axPos val="b"/>
        <c:numFmt formatCode="ge" sourceLinked="1"/>
        <c:majorTickMark val="none"/>
        <c:minorTickMark val="none"/>
        <c:tickLblPos val="none"/>
        <c:crossAx val="98398592"/>
        <c:crosses val="autoZero"/>
        <c:auto val="1"/>
        <c:lblOffset val="100"/>
        <c:baseTimeUnit val="years"/>
      </c:dateAx>
      <c:valAx>
        <c:axId val="9839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8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338.09</c:v>
                </c:pt>
                <c:pt idx="1">
                  <c:v>374.14</c:v>
                </c:pt>
                <c:pt idx="2">
                  <c:v>350.2</c:v>
                </c:pt>
                <c:pt idx="3">
                  <c:v>369.97</c:v>
                </c:pt>
                <c:pt idx="4">
                  <c:v>383</c:v>
                </c:pt>
              </c:numCache>
            </c:numRef>
          </c:val>
        </c:ser>
        <c:dLbls>
          <c:showLegendKey val="0"/>
          <c:showVal val="0"/>
          <c:showCatName val="0"/>
          <c:showSerName val="0"/>
          <c:showPercent val="0"/>
          <c:showBubbleSize val="0"/>
        </c:dLbls>
        <c:gapWidth val="150"/>
        <c:axId val="98405760"/>
        <c:axId val="9842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314.44</c:v>
                </c:pt>
                <c:pt idx="1">
                  <c:v>318.02999999999997</c:v>
                </c:pt>
                <c:pt idx="2">
                  <c:v>325.14</c:v>
                </c:pt>
                <c:pt idx="3">
                  <c:v>284.64999999999998</c:v>
                </c:pt>
                <c:pt idx="4">
                  <c:v>287.7</c:v>
                </c:pt>
              </c:numCache>
            </c:numRef>
          </c:val>
          <c:smooth val="0"/>
        </c:ser>
        <c:dLbls>
          <c:showLegendKey val="0"/>
          <c:showVal val="0"/>
          <c:showCatName val="0"/>
          <c:showSerName val="0"/>
          <c:showPercent val="0"/>
          <c:showBubbleSize val="0"/>
        </c:dLbls>
        <c:marker val="1"/>
        <c:smooth val="0"/>
        <c:axId val="98405760"/>
        <c:axId val="98424320"/>
      </c:lineChart>
      <c:dateAx>
        <c:axId val="98405760"/>
        <c:scaling>
          <c:orientation val="minMax"/>
        </c:scaling>
        <c:delete val="1"/>
        <c:axPos val="b"/>
        <c:numFmt formatCode="ge" sourceLinked="1"/>
        <c:majorTickMark val="none"/>
        <c:minorTickMark val="none"/>
        <c:tickLblPos val="none"/>
        <c:crossAx val="98424320"/>
        <c:crosses val="autoZero"/>
        <c:auto val="1"/>
        <c:lblOffset val="100"/>
        <c:baseTimeUnit val="years"/>
      </c:dateAx>
      <c:valAx>
        <c:axId val="9842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0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三重県　大台町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D2</v>
      </c>
      <c r="AA8" s="71"/>
      <c r="AB8" s="71"/>
      <c r="AC8" s="71"/>
      <c r="AD8" s="71"/>
      <c r="AE8" s="71"/>
      <c r="AF8" s="71"/>
      <c r="AG8" s="72"/>
      <c r="AH8" s="3"/>
      <c r="AI8" s="73">
        <f>データ!Q6</f>
        <v>9894</v>
      </c>
      <c r="AJ8" s="74"/>
      <c r="AK8" s="74"/>
      <c r="AL8" s="74"/>
      <c r="AM8" s="74"/>
      <c r="AN8" s="74"/>
      <c r="AO8" s="74"/>
      <c r="AP8" s="75"/>
      <c r="AQ8" s="56">
        <f>データ!R6</f>
        <v>362.86</v>
      </c>
      <c r="AR8" s="56"/>
      <c r="AS8" s="56"/>
      <c r="AT8" s="56"/>
      <c r="AU8" s="56"/>
      <c r="AV8" s="56"/>
      <c r="AW8" s="56"/>
      <c r="AX8" s="56"/>
      <c r="AY8" s="56">
        <f>データ!S6</f>
        <v>27.27</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98.9</v>
      </c>
      <c r="S10" s="56"/>
      <c r="T10" s="56"/>
      <c r="U10" s="56"/>
      <c r="V10" s="56"/>
      <c r="W10" s="56"/>
      <c r="X10" s="56"/>
      <c r="Y10" s="56"/>
      <c r="Z10" s="64">
        <f>データ!P6</f>
        <v>3240</v>
      </c>
      <c r="AA10" s="64"/>
      <c r="AB10" s="64"/>
      <c r="AC10" s="64"/>
      <c r="AD10" s="64"/>
      <c r="AE10" s="64"/>
      <c r="AF10" s="64"/>
      <c r="AG10" s="64"/>
      <c r="AH10" s="2"/>
      <c r="AI10" s="64">
        <f>データ!T6</f>
        <v>9732</v>
      </c>
      <c r="AJ10" s="64"/>
      <c r="AK10" s="64"/>
      <c r="AL10" s="64"/>
      <c r="AM10" s="64"/>
      <c r="AN10" s="64"/>
      <c r="AO10" s="64"/>
      <c r="AP10" s="64"/>
      <c r="AQ10" s="56">
        <f>データ!U6</f>
        <v>236.3</v>
      </c>
      <c r="AR10" s="56"/>
      <c r="AS10" s="56"/>
      <c r="AT10" s="56"/>
      <c r="AU10" s="56"/>
      <c r="AV10" s="56"/>
      <c r="AW10" s="56"/>
      <c r="AX10" s="56"/>
      <c r="AY10" s="56">
        <f>データ!V6</f>
        <v>41.18</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244431</v>
      </c>
      <c r="D6" s="31">
        <f t="shared" si="3"/>
        <v>47</v>
      </c>
      <c r="E6" s="31">
        <f t="shared" si="3"/>
        <v>1</v>
      </c>
      <c r="F6" s="31">
        <f t="shared" si="3"/>
        <v>0</v>
      </c>
      <c r="G6" s="31">
        <f t="shared" si="3"/>
        <v>0</v>
      </c>
      <c r="H6" s="31" t="str">
        <f t="shared" si="3"/>
        <v>三重県　大台町</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98.9</v>
      </c>
      <c r="P6" s="32">
        <f t="shared" si="3"/>
        <v>3240</v>
      </c>
      <c r="Q6" s="32">
        <f t="shared" si="3"/>
        <v>9894</v>
      </c>
      <c r="R6" s="32">
        <f t="shared" si="3"/>
        <v>362.86</v>
      </c>
      <c r="S6" s="32">
        <f t="shared" si="3"/>
        <v>27.27</v>
      </c>
      <c r="T6" s="32">
        <f t="shared" si="3"/>
        <v>9732</v>
      </c>
      <c r="U6" s="32">
        <f t="shared" si="3"/>
        <v>236.3</v>
      </c>
      <c r="V6" s="32">
        <f t="shared" si="3"/>
        <v>41.18</v>
      </c>
      <c r="W6" s="33">
        <f>IF(W7="",NA(),W7)</f>
        <v>52.64</v>
      </c>
      <c r="X6" s="33">
        <f t="shared" ref="X6:AF6" si="4">IF(X7="",NA(),X7)</f>
        <v>47.46</v>
      </c>
      <c r="Y6" s="33">
        <f t="shared" si="4"/>
        <v>50.07</v>
      </c>
      <c r="Z6" s="33">
        <f t="shared" si="4"/>
        <v>52.83</v>
      </c>
      <c r="AA6" s="33">
        <f t="shared" si="4"/>
        <v>63.12</v>
      </c>
      <c r="AB6" s="33">
        <f t="shared" si="4"/>
        <v>76.64</v>
      </c>
      <c r="AC6" s="33">
        <f t="shared" si="4"/>
        <v>75.91</v>
      </c>
      <c r="AD6" s="33">
        <f t="shared" si="4"/>
        <v>77.19</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1614.58</v>
      </c>
      <c r="BE6" s="33">
        <f t="shared" ref="BE6:BM6" si="7">IF(BE7="",NA(),BE7)</f>
        <v>1674.77</v>
      </c>
      <c r="BF6" s="33">
        <f t="shared" si="7"/>
        <v>1984.21</v>
      </c>
      <c r="BG6" s="33">
        <f t="shared" si="7"/>
        <v>2266.52</v>
      </c>
      <c r="BH6" s="33">
        <f t="shared" si="7"/>
        <v>2104.13</v>
      </c>
      <c r="BI6" s="33">
        <f t="shared" si="7"/>
        <v>1355.28</v>
      </c>
      <c r="BJ6" s="33">
        <f t="shared" si="7"/>
        <v>1321.78</v>
      </c>
      <c r="BK6" s="33">
        <f t="shared" si="7"/>
        <v>1326.51</v>
      </c>
      <c r="BL6" s="33">
        <f t="shared" si="7"/>
        <v>1228.58</v>
      </c>
      <c r="BM6" s="33">
        <f t="shared" si="7"/>
        <v>1280.18</v>
      </c>
      <c r="BN6" s="32" t="str">
        <f>IF(BN7="","",IF(BN7="-","【-】","【"&amp;SUBSTITUTE(TEXT(BN7,"#,##0.00"),"-","△")&amp;"】"))</f>
        <v>【1,242.90】</v>
      </c>
      <c r="BO6" s="33">
        <f>IF(BO7="",NA(),BO7)</f>
        <v>43.57</v>
      </c>
      <c r="BP6" s="33">
        <f t="shared" ref="BP6:BX6" si="8">IF(BP7="",NA(),BP7)</f>
        <v>39.51</v>
      </c>
      <c r="BQ6" s="33">
        <f t="shared" si="8"/>
        <v>42.32</v>
      </c>
      <c r="BR6" s="33">
        <f t="shared" si="8"/>
        <v>41.17</v>
      </c>
      <c r="BS6" s="33">
        <f t="shared" si="8"/>
        <v>47.64</v>
      </c>
      <c r="BT6" s="33">
        <f t="shared" si="8"/>
        <v>54.56</v>
      </c>
      <c r="BU6" s="33">
        <f t="shared" si="8"/>
        <v>54.57</v>
      </c>
      <c r="BV6" s="33">
        <f t="shared" si="8"/>
        <v>54.4</v>
      </c>
      <c r="BW6" s="33">
        <f t="shared" si="8"/>
        <v>53.81</v>
      </c>
      <c r="BX6" s="33">
        <f t="shared" si="8"/>
        <v>53.62</v>
      </c>
      <c r="BY6" s="32" t="str">
        <f>IF(BY7="","",IF(BY7="-","【-】","【"&amp;SUBSTITUTE(TEXT(BY7,"#,##0.00"),"-","△")&amp;"】"))</f>
        <v>【33.35】</v>
      </c>
      <c r="BZ6" s="33">
        <f>IF(BZ7="",NA(),BZ7)</f>
        <v>338.09</v>
      </c>
      <c r="CA6" s="33">
        <f t="shared" ref="CA6:CI6" si="9">IF(CA7="",NA(),CA7)</f>
        <v>374.14</v>
      </c>
      <c r="CB6" s="33">
        <f t="shared" si="9"/>
        <v>350.2</v>
      </c>
      <c r="CC6" s="33">
        <f t="shared" si="9"/>
        <v>369.97</v>
      </c>
      <c r="CD6" s="33">
        <f t="shared" si="9"/>
        <v>383</v>
      </c>
      <c r="CE6" s="33">
        <f t="shared" si="9"/>
        <v>314.44</v>
      </c>
      <c r="CF6" s="33">
        <f t="shared" si="9"/>
        <v>318.02999999999997</v>
      </c>
      <c r="CG6" s="33">
        <f t="shared" si="9"/>
        <v>325.14</v>
      </c>
      <c r="CH6" s="33">
        <f t="shared" si="9"/>
        <v>284.64999999999998</v>
      </c>
      <c r="CI6" s="33">
        <f t="shared" si="9"/>
        <v>287.7</v>
      </c>
      <c r="CJ6" s="32" t="str">
        <f>IF(CJ7="","",IF(CJ7="-","【-】","【"&amp;SUBSTITUTE(TEXT(CJ7,"#,##0.00"),"-","△")&amp;"】"))</f>
        <v>【524.69】</v>
      </c>
      <c r="CK6" s="33">
        <f>IF(CK7="",NA(),CK7)</f>
        <v>72.13</v>
      </c>
      <c r="CL6" s="33">
        <f t="shared" ref="CL6:CT6" si="10">IF(CL7="",NA(),CL7)</f>
        <v>68.92</v>
      </c>
      <c r="CM6" s="33">
        <f t="shared" si="10"/>
        <v>71.849999999999994</v>
      </c>
      <c r="CN6" s="33">
        <f t="shared" si="10"/>
        <v>73.44</v>
      </c>
      <c r="CO6" s="33">
        <f t="shared" si="10"/>
        <v>73.44</v>
      </c>
      <c r="CP6" s="33">
        <f t="shared" si="10"/>
        <v>64.3</v>
      </c>
      <c r="CQ6" s="33">
        <f t="shared" si="10"/>
        <v>63.99</v>
      </c>
      <c r="CR6" s="33">
        <f t="shared" si="10"/>
        <v>62.01</v>
      </c>
      <c r="CS6" s="33">
        <f t="shared" si="10"/>
        <v>58.96</v>
      </c>
      <c r="CT6" s="33">
        <f t="shared" si="10"/>
        <v>58.1</v>
      </c>
      <c r="CU6" s="32" t="str">
        <f>IF(CU7="","",IF(CU7="-","【-】","【"&amp;SUBSTITUTE(TEXT(CU7,"#,##0.00"),"-","△")&amp;"】"))</f>
        <v>【57.58】</v>
      </c>
      <c r="CV6" s="33">
        <f>IF(CV7="",NA(),CV7)</f>
        <v>77.260000000000005</v>
      </c>
      <c r="CW6" s="33">
        <f t="shared" ref="CW6:DE6" si="11">IF(CW7="",NA(),CW7)</f>
        <v>79.260000000000005</v>
      </c>
      <c r="CX6" s="33">
        <f t="shared" si="11"/>
        <v>74.430000000000007</v>
      </c>
      <c r="CY6" s="33">
        <f t="shared" si="11"/>
        <v>71.790000000000006</v>
      </c>
      <c r="CZ6" s="33">
        <f t="shared" si="11"/>
        <v>71.239999999999995</v>
      </c>
      <c r="DA6" s="33">
        <f t="shared" si="11"/>
        <v>76.38</v>
      </c>
      <c r="DB6" s="33">
        <f t="shared" si="11"/>
        <v>76.260000000000005</v>
      </c>
      <c r="DC6" s="33">
        <f t="shared" si="11"/>
        <v>75.8</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0.2</v>
      </c>
      <c r="ED6" s="33">
        <f t="shared" ref="ED6:EL6" si="14">IF(ED7="",NA(),ED7)</f>
        <v>0.99</v>
      </c>
      <c r="EE6" s="33">
        <f t="shared" si="14"/>
        <v>1.53</v>
      </c>
      <c r="EF6" s="33">
        <f t="shared" si="14"/>
        <v>1.37</v>
      </c>
      <c r="EG6" s="33">
        <f t="shared" si="14"/>
        <v>1.29</v>
      </c>
      <c r="EH6" s="33">
        <f t="shared" si="14"/>
        <v>0.62</v>
      </c>
      <c r="EI6" s="33">
        <f t="shared" si="14"/>
        <v>0.59</v>
      </c>
      <c r="EJ6" s="33">
        <f t="shared" si="14"/>
        <v>0.64</v>
      </c>
      <c r="EK6" s="33">
        <f t="shared" si="14"/>
        <v>0.98</v>
      </c>
      <c r="EL6" s="33">
        <f t="shared" si="14"/>
        <v>0.76</v>
      </c>
      <c r="EM6" s="32" t="str">
        <f>IF(EM7="","",IF(EM7="-","【-】","【"&amp;SUBSTITUTE(TEXT(EM7,"#,##0.00"),"-","△")&amp;"】"))</f>
        <v>【0.71】</v>
      </c>
    </row>
    <row r="7" spans="1:143" s="34" customFormat="1">
      <c r="A7" s="26"/>
      <c r="B7" s="35">
        <v>2015</v>
      </c>
      <c r="C7" s="35">
        <v>244431</v>
      </c>
      <c r="D7" s="35">
        <v>47</v>
      </c>
      <c r="E7" s="35">
        <v>1</v>
      </c>
      <c r="F7" s="35">
        <v>0</v>
      </c>
      <c r="G7" s="35">
        <v>0</v>
      </c>
      <c r="H7" s="35" t="s">
        <v>93</v>
      </c>
      <c r="I7" s="35" t="s">
        <v>94</v>
      </c>
      <c r="J7" s="35" t="s">
        <v>95</v>
      </c>
      <c r="K7" s="35" t="s">
        <v>96</v>
      </c>
      <c r="L7" s="35" t="s">
        <v>97</v>
      </c>
      <c r="M7" s="36" t="s">
        <v>98</v>
      </c>
      <c r="N7" s="36" t="s">
        <v>99</v>
      </c>
      <c r="O7" s="36">
        <v>98.9</v>
      </c>
      <c r="P7" s="36">
        <v>3240</v>
      </c>
      <c r="Q7" s="36">
        <v>9894</v>
      </c>
      <c r="R7" s="36">
        <v>362.86</v>
      </c>
      <c r="S7" s="36">
        <v>27.27</v>
      </c>
      <c r="T7" s="36">
        <v>9732</v>
      </c>
      <c r="U7" s="36">
        <v>236.3</v>
      </c>
      <c r="V7" s="36">
        <v>41.18</v>
      </c>
      <c r="W7" s="36">
        <v>52.64</v>
      </c>
      <c r="X7" s="36">
        <v>47.46</v>
      </c>
      <c r="Y7" s="36">
        <v>50.07</v>
      </c>
      <c r="Z7" s="36">
        <v>52.83</v>
      </c>
      <c r="AA7" s="36">
        <v>63.12</v>
      </c>
      <c r="AB7" s="36">
        <v>76.64</v>
      </c>
      <c r="AC7" s="36">
        <v>75.91</v>
      </c>
      <c r="AD7" s="36">
        <v>77.19</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1614.58</v>
      </c>
      <c r="BE7" s="36">
        <v>1674.77</v>
      </c>
      <c r="BF7" s="36">
        <v>1984.21</v>
      </c>
      <c r="BG7" s="36">
        <v>2266.52</v>
      </c>
      <c r="BH7" s="36">
        <v>2104.13</v>
      </c>
      <c r="BI7" s="36">
        <v>1355.28</v>
      </c>
      <c r="BJ7" s="36">
        <v>1321.78</v>
      </c>
      <c r="BK7" s="36">
        <v>1326.51</v>
      </c>
      <c r="BL7" s="36">
        <v>1228.58</v>
      </c>
      <c r="BM7" s="36">
        <v>1280.18</v>
      </c>
      <c r="BN7" s="36">
        <v>1242.9000000000001</v>
      </c>
      <c r="BO7" s="36">
        <v>43.57</v>
      </c>
      <c r="BP7" s="36">
        <v>39.51</v>
      </c>
      <c r="BQ7" s="36">
        <v>42.32</v>
      </c>
      <c r="BR7" s="36">
        <v>41.17</v>
      </c>
      <c r="BS7" s="36">
        <v>47.64</v>
      </c>
      <c r="BT7" s="36">
        <v>54.56</v>
      </c>
      <c r="BU7" s="36">
        <v>54.57</v>
      </c>
      <c r="BV7" s="36">
        <v>54.4</v>
      </c>
      <c r="BW7" s="36">
        <v>53.81</v>
      </c>
      <c r="BX7" s="36">
        <v>53.62</v>
      </c>
      <c r="BY7" s="36">
        <v>33.35</v>
      </c>
      <c r="BZ7" s="36">
        <v>338.09</v>
      </c>
      <c r="CA7" s="36">
        <v>374.14</v>
      </c>
      <c r="CB7" s="36">
        <v>350.2</v>
      </c>
      <c r="CC7" s="36">
        <v>369.97</v>
      </c>
      <c r="CD7" s="36">
        <v>383</v>
      </c>
      <c r="CE7" s="36">
        <v>314.44</v>
      </c>
      <c r="CF7" s="36">
        <v>318.02999999999997</v>
      </c>
      <c r="CG7" s="36">
        <v>325.14</v>
      </c>
      <c r="CH7" s="36">
        <v>284.64999999999998</v>
      </c>
      <c r="CI7" s="36">
        <v>287.7</v>
      </c>
      <c r="CJ7" s="36">
        <v>524.69000000000005</v>
      </c>
      <c r="CK7" s="36">
        <v>72.13</v>
      </c>
      <c r="CL7" s="36">
        <v>68.92</v>
      </c>
      <c r="CM7" s="36">
        <v>71.849999999999994</v>
      </c>
      <c r="CN7" s="36">
        <v>73.44</v>
      </c>
      <c r="CO7" s="36">
        <v>73.44</v>
      </c>
      <c r="CP7" s="36">
        <v>64.3</v>
      </c>
      <c r="CQ7" s="36">
        <v>63.99</v>
      </c>
      <c r="CR7" s="36">
        <v>62.01</v>
      </c>
      <c r="CS7" s="36">
        <v>58.96</v>
      </c>
      <c r="CT7" s="36">
        <v>58.1</v>
      </c>
      <c r="CU7" s="36">
        <v>57.58</v>
      </c>
      <c r="CV7" s="36">
        <v>77.260000000000005</v>
      </c>
      <c r="CW7" s="36">
        <v>79.260000000000005</v>
      </c>
      <c r="CX7" s="36">
        <v>74.430000000000007</v>
      </c>
      <c r="CY7" s="36">
        <v>71.790000000000006</v>
      </c>
      <c r="CZ7" s="36">
        <v>71.239999999999995</v>
      </c>
      <c r="DA7" s="36">
        <v>76.38</v>
      </c>
      <c r="DB7" s="36">
        <v>76.260000000000005</v>
      </c>
      <c r="DC7" s="36">
        <v>75.8</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0.2</v>
      </c>
      <c r="ED7" s="36">
        <v>0.99</v>
      </c>
      <c r="EE7" s="36">
        <v>1.53</v>
      </c>
      <c r="EF7" s="36">
        <v>1.37</v>
      </c>
      <c r="EG7" s="36">
        <v>1.29</v>
      </c>
      <c r="EH7" s="36">
        <v>0.62</v>
      </c>
      <c r="EI7" s="36">
        <v>0.59</v>
      </c>
      <c r="EJ7" s="36">
        <v>0.64</v>
      </c>
      <c r="EK7" s="36">
        <v>0.98</v>
      </c>
      <c r="EL7" s="36">
        <v>0.76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2017-02-07T09:24:51Z</cp:lastPrinted>
  <dcterms:created xsi:type="dcterms:W3CDTF">2016-12-02T02:19:24Z</dcterms:created>
  <dcterms:modified xsi:type="dcterms:W3CDTF">2017-02-22T02:10:47Z</dcterms:modified>
  <cp:category/>
</cp:coreProperties>
</file>