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<sst xmlns="http://schemas.openxmlformats.org/spreadsheetml/2006/main" count="217" uniqueCount="107">
  <si>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</si>
  <si>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</si>
  <si>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</si>
  <si>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</si>
  <si>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</si>
  <si>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</si>
  <si>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</si>
  <si>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</si>
  <si>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</si>
  <si>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</si>
  <si>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</si>
  <si>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</si>
  <si>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</si>
  <si>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</si>
  <si>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</si>
  <si>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</si>
  <si>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</si>
  <si>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</si>
  <si>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</si>
  <si>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</si>
  <si>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</si>
  <si>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</si>
  <si>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</si>
  <si>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</si>
  <si>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</si>
  <si>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</si>
  <si>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</si>
  <si>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</si>
  <si>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</si>
  <si>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</si>
  <si>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</si>
  <si>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</si>
  <si>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</si>
  <si>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</si>
  <si>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</si>
  <si>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</si>
  <si>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</si>
  <si>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</si>
  <si>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</si>
  <si>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</si>
  <si>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</si>
  <si>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</si>
  <si>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</si>
  <si>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</si>
  <si>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</si>
  <si>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</si>
  <si>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</si>
  <si>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</si>
  <si>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</si>
  <si>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</si>
  <si>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</si>
  <si>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</si>
  <si>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</si>
  <si>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</si>
  <si>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</si>
  <si>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</si>
  <si>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</si>
  <si>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</si>
  <si>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</si>
  <si>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</si>
  <si>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</si>
  <si>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</si>
  <si>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</si>
  <si>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</si>
  <si>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</si>
  <si>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</si>
  <si>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</si>
  <si>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</si>
  <si>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</si>
  <si>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</si>
  <si>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</si>
  <si>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</si>
  <si>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</si>
  <si>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</si>
  <si>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</si>
  <si>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</si>
  <si>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</si>
  <si>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</si>
  <si>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</si>
  <si>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</si>
  <si>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</si>
  <si>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</si>
  <si>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</si>
  <si>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</si>
  <si>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</si>
  <si>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</si>
  <si>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</si>
  <si>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</si>
  <si>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</si>
  <si>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</si>
  <si>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</si>
  <si>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</si>
  <si>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</si>
  <si>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御浜町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</si>
  <si>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</si>
  <si>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</si>
  <si>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</si>
  <si>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</si>
  <si>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</si>
  <si>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</si>
  <si>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</si>
  <si>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</si>
  <si>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</si>
  <si>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</si>
  <si>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残高の負担が大きく経営を圧迫しており、施設等の更新計画に対する財源の確保は困難な状態にあるため、少しでも施設等を長寿命化できるようにし、支出を抑制しながら経営改善が図られるよう努力したうえで、料金の値上げ等の見直しを考える必要性がある。
　有収率について、減少傾向が続いており、配水管の漏水が原因と思われる。漏水調査を進め原因を特定し、早期に改修していく必要がある。</t>
    <rPh sb="1" eb="3">
      <t>キギョウ</t>
    </rPh>
    <rPh sb="3" eb="4">
      <t>サイ</t>
    </rPh>
    <rPh sb="4" eb="6">
      <t>ザンダカ</t>
    </rPh>
    <rPh sb="7" eb="9">
      <t>フタン</t>
    </rPh>
    <rPh sb="10" eb="11">
      <t>オオ</t>
    </rPh>
    <rPh sb="13" eb="15">
      <t>ケイエイ</t>
    </rPh>
    <rPh sb="16" eb="18">
      <t>アッパク</t>
    </rPh>
    <rPh sb="23" eb="26">
      <t>シセツトウ</t>
    </rPh>
    <rPh sb="27" eb="29">
      <t>コウシン</t>
    </rPh>
    <rPh sb="29" eb="31">
      <t>ケイカク</t>
    </rPh>
    <rPh sb="32" eb="33">
      <t>タイ</t>
    </rPh>
    <rPh sb="35" eb="37">
      <t>ザイゲン</t>
    </rPh>
    <rPh sb="38" eb="40">
      <t>カクホ</t>
    </rPh>
    <rPh sb="41" eb="43">
      <t>コンナン</t>
    </rPh>
    <rPh sb="44" eb="46">
      <t>ジョウタイ</t>
    </rPh>
    <rPh sb="52" eb="53">
      <t>スコ</t>
    </rPh>
    <rPh sb="56" eb="59">
      <t>シセツトウ</t>
    </rPh>
    <rPh sb="60" eb="61">
      <t>チョウ</t>
    </rPh>
    <rPh sb="61" eb="64">
      <t>ジュミョウカ</t>
    </rPh>
    <rPh sb="72" eb="74">
      <t>シシュツ</t>
    </rPh>
    <rPh sb="75" eb="77">
      <t>ヨクセイ</t>
    </rPh>
    <rPh sb="81" eb="83">
      <t>ケイエイ</t>
    </rPh>
    <rPh sb="83" eb="85">
      <t>カイゼン</t>
    </rPh>
    <rPh sb="86" eb="87">
      <t>ハカ</t>
    </rPh>
    <rPh sb="92" eb="94">
      <t>ドリョク</t>
    </rPh>
    <rPh sb="100" eb="102">
      <t>リョウキン</t>
    </rPh>
    <rPh sb="103" eb="105">
      <t>ネア</t>
    </rPh>
    <rPh sb="106" eb="107">
      <t>トウ</t>
    </rPh>
    <rPh sb="108" eb="110">
      <t>ミナオ</t>
    </rPh>
    <rPh sb="112" eb="113">
      <t>カンガ</t>
    </rPh>
    <rPh sb="115" eb="118">
      <t>ヒツヨウセイ</t>
    </rPh>
    <rPh sb="124" eb="125">
      <t>ユウ</t>
    </rPh>
    <rPh sb="125" eb="126">
      <t>オサ</t>
    </rPh>
    <rPh sb="126" eb="127">
      <t>リツ</t>
    </rPh>
    <rPh sb="132" eb="134">
      <t>ゲンショウ</t>
    </rPh>
    <rPh sb="134" eb="136">
      <t>ケイコウ</t>
    </rPh>
    <rPh sb="137" eb="138">
      <t>ツヅ</t>
    </rPh>
    <rPh sb="143" eb="146">
      <t>ハイスイカン</t>
    </rPh>
    <rPh sb="147" eb="149">
      <t>ロウスイ</t>
    </rPh>
    <rPh sb="150" eb="152">
      <t>ゲンイン</t>
    </rPh>
    <rPh sb="153" eb="154">
      <t>オモ</t>
    </rPh>
    <rPh sb="158" eb="160">
      <t>ロウスイ</t>
    </rPh>
    <rPh sb="160" eb="162">
      <t>チョウサ</t>
    </rPh>
    <rPh sb="163" eb="164">
      <t>スス</t>
    </rPh>
    <rPh sb="165" eb="167">
      <t>ゲンイン</t>
    </rPh>
    <rPh sb="168" eb="170">
      <t>トクテイ</t>
    </rPh>
    <rPh sb="172" eb="174">
      <t>ソウキ</t>
    </rPh>
    <rPh sb="175" eb="177">
      <t>カイシュウ</t>
    </rPh>
    <rPh sb="181" eb="183">
      <t>ヒツヨウ</t>
    </rPh>
    <phoneticPr fontId="4"/>
  </si>
  <si>
    <t>　企業債残高対給水収益比率は、年々減少はしているものの、高い水準にあり、財政を圧迫している。
　経常収支比率、料金回収率においては、前年と比較しほぼ横ばいで、類似団体と比較しても低い状態にあり料金収入の不足が原因である。昨今の人口減少により、料金収入は減少しており、施設等の更新を計画的に実施するための財源確保が困難であることから、施設等の長寿命化や更なる支出の抑制、料金の値上げ等の収支改善策が必要となってくる。</t>
    <rPh sb="48" eb="50">
      <t>ケイジョウ</t>
    </rPh>
    <rPh sb="50" eb="52">
      <t>シュウシ</t>
    </rPh>
    <rPh sb="52" eb="54">
      <t>ヒリツ</t>
    </rPh>
    <rPh sb="55" eb="57">
      <t>リョウキン</t>
    </rPh>
    <rPh sb="57" eb="59">
      <t>カイシュウ</t>
    </rPh>
    <rPh sb="59" eb="60">
      <t>リツ</t>
    </rPh>
    <rPh sb="66" eb="68">
      <t>ゼンネン</t>
    </rPh>
    <rPh sb="69" eb="71">
      <t>ヒカク</t>
    </rPh>
    <rPh sb="74" eb="75">
      <t>ヨコ</t>
    </rPh>
    <rPh sb="79" eb="81">
      <t>ルイジ</t>
    </rPh>
    <rPh sb="81" eb="83">
      <t>ダンタイ</t>
    </rPh>
    <rPh sb="84" eb="86">
      <t>ヒカク</t>
    </rPh>
    <rPh sb="89" eb="90">
      <t>ヒク</t>
    </rPh>
    <rPh sb="91" eb="93">
      <t>ジョウタイ</t>
    </rPh>
    <rPh sb="96" eb="98">
      <t>リョウキン</t>
    </rPh>
    <rPh sb="98" eb="100">
      <t>シュウニュウ</t>
    </rPh>
    <rPh sb="101" eb="103">
      <t>フソク</t>
    </rPh>
    <rPh sb="104" eb="106">
      <t>ゲンイン</t>
    </rPh>
    <rPh sb="110" eb="112">
      <t>サッコン</t>
    </rPh>
    <rPh sb="113" eb="115">
      <t>ジンコウ</t>
    </rPh>
    <rPh sb="115" eb="117">
      <t>ゲンショウ</t>
    </rPh>
    <rPh sb="121" eb="123">
      <t>リョウキン</t>
    </rPh>
    <rPh sb="123" eb="125">
      <t>シュウニュウ</t>
    </rPh>
    <rPh sb="126" eb="128">
      <t>ゲンショウ</t>
    </rPh>
    <rPh sb="133" eb="136">
      <t>シセツトウ</t>
    </rPh>
    <rPh sb="137" eb="139">
      <t>コウシン</t>
    </rPh>
    <rPh sb="140" eb="143">
      <t>ケイカクテキ</t>
    </rPh>
    <rPh sb="144" eb="146">
      <t>ジッシ</t>
    </rPh>
    <rPh sb="151" eb="153">
      <t>ザイゲン</t>
    </rPh>
    <rPh sb="153" eb="155">
      <t>カクホ</t>
    </rPh>
    <rPh sb="156" eb="158">
      <t>コンナン</t>
    </rPh>
    <rPh sb="166" eb="169">
      <t>シセツトウ</t>
    </rPh>
    <rPh sb="170" eb="171">
      <t>チョウ</t>
    </rPh>
    <rPh sb="171" eb="174">
      <t>ジュミョウカ</t>
    </rPh>
    <rPh sb="175" eb="176">
      <t>サラ</t>
    </rPh>
    <rPh sb="178" eb="180">
      <t>シシュツ</t>
    </rPh>
    <rPh sb="181" eb="183">
      <t>ヨクセイ</t>
    </rPh>
    <rPh sb="184" eb="186">
      <t>リョウキン</t>
    </rPh>
    <rPh sb="187" eb="189">
      <t>ネア</t>
    </rPh>
    <rPh sb="190" eb="191">
      <t>トウ</t>
    </rPh>
    <rPh sb="192" eb="194">
      <t>シュウシ</t>
    </rPh>
    <rPh sb="194" eb="196">
      <t>カイゼン</t>
    </rPh>
    <rPh sb="196" eb="197">
      <t>サク</t>
    </rPh>
    <rPh sb="198" eb="200">
      <t>ヒツヨウ</t>
    </rPh>
    <phoneticPr fontId="4"/>
  </si>
  <si>
    <t>　管路経年化率について、法定耐用年数に達している管路がなく、管路更新率についても、更新時期に達した管路がないため0となっている。しかし、耐用年数が近づいており、実耐用年数で策定したアセットマネジメント（資産管理計画）をもとに中長期の計画的、効率的な施設の更新と財源確保を進めていく必要がある。</t>
    <rPh sb="1" eb="3">
      <t>カンロ</t>
    </rPh>
    <rPh sb="3" eb="6">
      <t>ケイネンカ</t>
    </rPh>
    <rPh sb="6" eb="7">
      <t>リツ</t>
    </rPh>
    <rPh sb="12" eb="14">
      <t>ホウテイ</t>
    </rPh>
    <rPh sb="14" eb="16">
      <t>タイヨウ</t>
    </rPh>
    <rPh sb="16" eb="18">
      <t>ネンスウ</t>
    </rPh>
    <rPh sb="19" eb="20">
      <t>タッ</t>
    </rPh>
    <rPh sb="24" eb="26">
      <t>カンロ</t>
    </rPh>
    <rPh sb="30" eb="32">
      <t>カンロ</t>
    </rPh>
    <rPh sb="32" eb="34">
      <t>コウシン</t>
    </rPh>
    <rPh sb="34" eb="35">
      <t>リツ</t>
    </rPh>
    <rPh sb="41" eb="43">
      <t>コウシン</t>
    </rPh>
    <rPh sb="43" eb="45">
      <t>ジキ</t>
    </rPh>
    <rPh sb="46" eb="47">
      <t>タッ</t>
    </rPh>
    <rPh sb="49" eb="51">
      <t>カンロ</t>
    </rPh>
    <rPh sb="68" eb="70">
      <t>タイヨウ</t>
    </rPh>
    <rPh sb="70" eb="72">
      <t>ネンスウ</t>
    </rPh>
    <rPh sb="73" eb="74">
      <t>チカ</t>
    </rPh>
    <rPh sb="80" eb="81">
      <t>ジツ</t>
    </rPh>
    <rPh sb="81" eb="83">
      <t>タイヨウ</t>
    </rPh>
    <rPh sb="83" eb="85">
      <t>ネンスウ</t>
    </rPh>
    <rPh sb="86" eb="88">
      <t>サクテイ</t>
    </rPh>
    <rPh sb="101" eb="103">
      <t>シサン</t>
    </rPh>
    <rPh sb="103" eb="105">
      <t>カンリ</t>
    </rPh>
    <rPh sb="105" eb="107">
      <t>ケイカク</t>
    </rPh>
    <rPh sb="112" eb="115">
      <t>チュウチョウキ</t>
    </rPh>
    <rPh sb="116" eb="119">
      <t>ケイカクテキ</t>
    </rPh>
    <rPh sb="120" eb="123">
      <t>コウリツテキ</t>
    </rPh>
    <rPh sb="124" eb="126">
      <t>シセツ</t>
    </rPh>
    <rPh sb="127" eb="129">
      <t>コウシン</t>
    </rPh>
    <rPh sb="130" eb="132">
      <t>ザイゲン</t>
    </rPh>
    <rPh sb="132" eb="134">
      <t>カクホ</t>
    </rPh>
    <rPh sb="135" eb="136">
      <t>スス</t>
    </rPh>
    <rPh sb="140" eb="1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</si>
</sst>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0.78</c:v>
                </c:pt>
                <c:pt idx="1">
                  <c:v>0.36</c:v>
                </c:pt>
                <c:pt idx="2">
                  <c:v>0.26</c:v>
                </c:pt>
                <c:pt idx="3">
                  <c:v>0.16</c:v>
                </c:pt>
                <c:pt idx="4" formatCode="#,##0.00;&quot;△&quot;#,##0.00">
                  <c:v>0</c:v>
                </c:pt>
              </c:numCache>
            </c:numRef>
          </c:val>
        </c:ser>
        <c:dLbls>
          <c:showLegendKey val="0"/>
          <c:showVal val="0"/>
          <c:showCatName val="0"/>
          <c:showSerName val="0"/>
          <c:showPercent val="0"/>
          <c:showBubbleSize val="0"/>
        </c:dLbls>
        <c:gapWidth val="150"/>
        <c:axId val="91875200"/>
        <c:axId val="954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91875200"/>
        <c:axId val="95498240"/>
      </c:lineChart>
      <c:dateAx>
        <c:axId val="91875200"/>
        <c:scaling>
          <c:orientation val="minMax"/>
        </c:scaling>
        <c:delete val="1"/>
        <c:axPos val="b"/>
        <c:numFmt formatCode="ge" sourceLinked="1"/>
        <c:majorTickMark val="none"/>
        <c:minorTickMark val="none"/>
        <c:tickLblPos val="none"/>
        <c:crossAx val="95498240"/>
        <c:crosses val="autoZero"/>
        <c:auto val="1"/>
        <c:lblOffset val="100"/>
        <c:baseTimeUnit val="years"/>
      </c:dateAx>
      <c:valAx>
        <c:axId val="954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65.23</c:v>
                </c:pt>
                <c:pt idx="1">
                  <c:v>63.52</c:v>
                </c:pt>
                <c:pt idx="2">
                  <c:v>64.260000000000005</c:v>
                </c:pt>
                <c:pt idx="3">
                  <c:v>62.2</c:v>
                </c:pt>
                <c:pt idx="4">
                  <c:v>62.14</c:v>
                </c:pt>
              </c:numCache>
            </c:numRef>
          </c:val>
        </c:ser>
        <c:dLbls>
          <c:showLegendKey val="0"/>
          <c:showVal val="0"/>
          <c:showCatName val="0"/>
          <c:showSerName val="0"/>
          <c:showPercent val="0"/>
          <c:showBubbleSize val="0"/>
        </c:dLbls>
        <c:gapWidth val="150"/>
        <c:axId val="98314496"/>
        <c:axId val="983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98314496"/>
        <c:axId val="98337152"/>
      </c:lineChart>
      <c:dateAx>
        <c:axId val="98314496"/>
        <c:scaling>
          <c:orientation val="minMax"/>
        </c:scaling>
        <c:delete val="1"/>
        <c:axPos val="b"/>
        <c:numFmt formatCode="ge" sourceLinked="1"/>
        <c:majorTickMark val="none"/>
        <c:minorTickMark val="none"/>
        <c:tickLblPos val="none"/>
        <c:crossAx val="98337152"/>
        <c:crosses val="autoZero"/>
        <c:auto val="1"/>
        <c:lblOffset val="100"/>
        <c:baseTimeUnit val="years"/>
      </c:dateAx>
      <c:valAx>
        <c:axId val="983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81.91</c:v>
                </c:pt>
                <c:pt idx="1">
                  <c:v>80.56</c:v>
                </c:pt>
                <c:pt idx="2">
                  <c:v>79.430000000000007</c:v>
                </c:pt>
                <c:pt idx="3">
                  <c:v>77.69</c:v>
                </c:pt>
                <c:pt idx="4">
                  <c:v>76.92</c:v>
                </c:pt>
              </c:numCache>
            </c:numRef>
          </c:val>
        </c:ser>
        <c:dLbls>
          <c:showLegendKey val="0"/>
          <c:showVal val="0"/>
          <c:showCatName val="0"/>
          <c:showSerName val="0"/>
          <c:showPercent val="0"/>
          <c:showBubbleSize val="0"/>
        </c:dLbls>
        <c:gapWidth val="150"/>
        <c:axId val="98388608"/>
        <c:axId val="983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98388608"/>
        <c:axId val="98390784"/>
      </c:lineChart>
      <c:dateAx>
        <c:axId val="98388608"/>
        <c:scaling>
          <c:orientation val="minMax"/>
        </c:scaling>
        <c:delete val="1"/>
        <c:axPos val="b"/>
        <c:numFmt formatCode="ge" sourceLinked="1"/>
        <c:majorTickMark val="none"/>
        <c:minorTickMark val="none"/>
        <c:tickLblPos val="none"/>
        <c:crossAx val="98390784"/>
        <c:crosses val="autoZero"/>
        <c:auto val="1"/>
        <c:lblOffset val="100"/>
        <c:baseTimeUnit val="years"/>
      </c:dateAx>
      <c:valAx>
        <c:axId val="983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75.849999999999994</c:v>
                </c:pt>
                <c:pt idx="1">
                  <c:v>76.59</c:v>
                </c:pt>
                <c:pt idx="2">
                  <c:v>77.709999999999994</c:v>
                </c:pt>
                <c:pt idx="3">
                  <c:v>90.65</c:v>
                </c:pt>
                <c:pt idx="4">
                  <c:v>89.99</c:v>
                </c:pt>
              </c:numCache>
            </c:numRef>
          </c:val>
        </c:ser>
        <c:dLbls>
          <c:showLegendKey val="0"/>
          <c:showVal val="0"/>
          <c:showCatName val="0"/>
          <c:showSerName val="0"/>
          <c:showPercent val="0"/>
          <c:showBubbleSize val="0"/>
        </c:dLbls>
        <c:gapWidth val="150"/>
        <c:axId val="95528448"/>
        <c:axId val="955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95528448"/>
        <c:axId val="95530368"/>
      </c:lineChart>
      <c:dateAx>
        <c:axId val="95528448"/>
        <c:scaling>
          <c:orientation val="minMax"/>
        </c:scaling>
        <c:delete val="1"/>
        <c:axPos val="b"/>
        <c:numFmt formatCode="ge" sourceLinked="1"/>
        <c:majorTickMark val="none"/>
        <c:minorTickMark val="none"/>
        <c:tickLblPos val="none"/>
        <c:crossAx val="95530368"/>
        <c:crosses val="autoZero"/>
        <c:auto val="1"/>
        <c:lblOffset val="100"/>
        <c:baseTimeUnit val="years"/>
      </c:dateAx>
      <c:valAx>
        <c:axId val="9553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48.03</c:v>
                </c:pt>
                <c:pt idx="1">
                  <c:v>50.94</c:v>
                </c:pt>
                <c:pt idx="2">
                  <c:v>53.58</c:v>
                </c:pt>
                <c:pt idx="3">
                  <c:v>56.32</c:v>
                </c:pt>
                <c:pt idx="4">
                  <c:v>59.06</c:v>
                </c:pt>
              </c:numCache>
            </c:numRef>
          </c:val>
        </c:ser>
        <c:dLbls>
          <c:showLegendKey val="0"/>
          <c:showVal val="0"/>
          <c:showCatName val="0"/>
          <c:showSerName val="0"/>
          <c:showPercent val="0"/>
          <c:showBubbleSize val="0"/>
        </c:dLbls>
        <c:gapWidth val="150"/>
        <c:axId val="97928320"/>
        <c:axId val="979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97928320"/>
        <c:axId val="97930240"/>
      </c:lineChart>
      <c:dateAx>
        <c:axId val="97928320"/>
        <c:scaling>
          <c:orientation val="minMax"/>
        </c:scaling>
        <c:delete val="1"/>
        <c:axPos val="b"/>
        <c:numFmt formatCode="ge" sourceLinked="1"/>
        <c:majorTickMark val="none"/>
        <c:minorTickMark val="none"/>
        <c:tickLblPos val="none"/>
        <c:crossAx val="97930240"/>
        <c:crosses val="autoZero"/>
        <c:auto val="1"/>
        <c:lblOffset val="100"/>
        <c:baseTimeUnit val="years"/>
      </c:dateAx>
      <c:valAx>
        <c:axId val="979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977088"/>
        <c:axId val="979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97977088"/>
        <c:axId val="97979008"/>
      </c:lineChart>
      <c:dateAx>
        <c:axId val="97977088"/>
        <c:scaling>
          <c:orientation val="minMax"/>
        </c:scaling>
        <c:delete val="1"/>
        <c:axPos val="b"/>
        <c:numFmt formatCode="ge" sourceLinked="1"/>
        <c:majorTickMark val="none"/>
        <c:minorTickMark val="none"/>
        <c:tickLblPos val="none"/>
        <c:crossAx val="97979008"/>
        <c:crosses val="autoZero"/>
        <c:auto val="1"/>
        <c:lblOffset val="100"/>
        <c:baseTimeUnit val="years"/>
      </c:dateAx>
      <c:valAx>
        <c:axId val="979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399.38</c:v>
                </c:pt>
                <c:pt idx="1">
                  <c:v>534.53</c:v>
                </c:pt>
                <c:pt idx="2">
                  <c:v>560.98</c:v>
                </c:pt>
                <c:pt idx="3">
                  <c:v>320.60000000000002</c:v>
                </c:pt>
                <c:pt idx="4">
                  <c:v>337.55</c:v>
                </c:pt>
              </c:numCache>
            </c:numRef>
          </c:val>
        </c:ser>
        <c:dLbls>
          <c:showLegendKey val="0"/>
          <c:showVal val="0"/>
          <c:showCatName val="0"/>
          <c:showSerName val="0"/>
          <c:showPercent val="0"/>
          <c:showBubbleSize val="0"/>
        </c:dLbls>
        <c:gapWidth val="150"/>
        <c:axId val="98015872"/>
        <c:axId val="980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98015872"/>
        <c:axId val="98026240"/>
      </c:lineChart>
      <c:dateAx>
        <c:axId val="98015872"/>
        <c:scaling>
          <c:orientation val="minMax"/>
        </c:scaling>
        <c:delete val="1"/>
        <c:axPos val="b"/>
        <c:numFmt formatCode="ge" sourceLinked="1"/>
        <c:majorTickMark val="none"/>
        <c:minorTickMark val="none"/>
        <c:tickLblPos val="none"/>
        <c:crossAx val="98026240"/>
        <c:crosses val="autoZero"/>
        <c:auto val="1"/>
        <c:lblOffset val="100"/>
        <c:baseTimeUnit val="years"/>
      </c:dateAx>
      <c:valAx>
        <c:axId val="9802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815.59</c:v>
                </c:pt>
                <c:pt idx="1">
                  <c:v>974.27</c:v>
                </c:pt>
                <c:pt idx="2">
                  <c:v>843.38</c:v>
                </c:pt>
                <c:pt idx="3">
                  <c:v>129.83000000000001</c:v>
                </c:pt>
                <c:pt idx="4">
                  <c:v>131.69999999999999</c:v>
                </c:pt>
              </c:numCache>
            </c:numRef>
          </c:val>
        </c:ser>
        <c:dLbls>
          <c:showLegendKey val="0"/>
          <c:showVal val="0"/>
          <c:showCatName val="0"/>
          <c:showSerName val="0"/>
          <c:showPercent val="0"/>
          <c:showBubbleSize val="0"/>
        </c:dLbls>
        <c:gapWidth val="150"/>
        <c:axId val="98128256"/>
        <c:axId val="981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98128256"/>
        <c:axId val="98130176"/>
      </c:lineChart>
      <c:dateAx>
        <c:axId val="98128256"/>
        <c:scaling>
          <c:orientation val="minMax"/>
        </c:scaling>
        <c:delete val="1"/>
        <c:axPos val="b"/>
        <c:numFmt formatCode="ge" sourceLinked="1"/>
        <c:majorTickMark val="none"/>
        <c:minorTickMark val="none"/>
        <c:tickLblPos val="none"/>
        <c:crossAx val="98130176"/>
        <c:crosses val="autoZero"/>
        <c:auto val="1"/>
        <c:lblOffset val="100"/>
        <c:baseTimeUnit val="years"/>
      </c:dateAx>
      <c:valAx>
        <c:axId val="9813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1073.3499999999999</c:v>
                </c:pt>
                <c:pt idx="1">
                  <c:v>1042.51</c:v>
                </c:pt>
                <c:pt idx="2">
                  <c:v>975.32</c:v>
                </c:pt>
                <c:pt idx="3">
                  <c:v>962.45</c:v>
                </c:pt>
                <c:pt idx="4">
                  <c:v>902.05</c:v>
                </c:pt>
              </c:numCache>
            </c:numRef>
          </c:val>
        </c:ser>
        <c:dLbls>
          <c:showLegendKey val="0"/>
          <c:showVal val="0"/>
          <c:showCatName val="0"/>
          <c:showSerName val="0"/>
          <c:showPercent val="0"/>
          <c:showBubbleSize val="0"/>
        </c:dLbls>
        <c:gapWidth val="150"/>
        <c:axId val="98160640"/>
        <c:axId val="981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98160640"/>
        <c:axId val="98162560"/>
      </c:lineChart>
      <c:dateAx>
        <c:axId val="98160640"/>
        <c:scaling>
          <c:orientation val="minMax"/>
        </c:scaling>
        <c:delete val="1"/>
        <c:axPos val="b"/>
        <c:numFmt formatCode="ge" sourceLinked="1"/>
        <c:majorTickMark val="none"/>
        <c:minorTickMark val="none"/>
        <c:tickLblPos val="none"/>
        <c:crossAx val="98162560"/>
        <c:crosses val="autoZero"/>
        <c:auto val="1"/>
        <c:lblOffset val="100"/>
        <c:baseTimeUnit val="years"/>
      </c:dateAx>
      <c:valAx>
        <c:axId val="9816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68.92</c:v>
                </c:pt>
                <c:pt idx="1">
                  <c:v>71</c:v>
                </c:pt>
                <c:pt idx="2">
                  <c:v>71.099999999999994</c:v>
                </c:pt>
                <c:pt idx="3">
                  <c:v>79.099999999999994</c:v>
                </c:pt>
                <c:pt idx="4">
                  <c:v>80.5</c:v>
                </c:pt>
              </c:numCache>
            </c:numRef>
          </c:val>
        </c:ser>
        <c:dLbls>
          <c:showLegendKey val="0"/>
          <c:showVal val="0"/>
          <c:showCatName val="0"/>
          <c:showSerName val="0"/>
          <c:showPercent val="0"/>
          <c:showBubbleSize val="0"/>
        </c:dLbls>
        <c:gapWidth val="150"/>
        <c:axId val="98188672"/>
        <c:axId val="981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98188672"/>
        <c:axId val="98199040"/>
      </c:lineChart>
      <c:dateAx>
        <c:axId val="98188672"/>
        <c:scaling>
          <c:orientation val="minMax"/>
        </c:scaling>
        <c:delete val="1"/>
        <c:axPos val="b"/>
        <c:numFmt formatCode="ge" sourceLinked="1"/>
        <c:majorTickMark val="none"/>
        <c:minorTickMark val="none"/>
        <c:tickLblPos val="none"/>
        <c:crossAx val="98199040"/>
        <c:crosses val="autoZero"/>
        <c:auto val="1"/>
        <c:lblOffset val="100"/>
        <c:baseTimeUnit val="years"/>
      </c:dateAx>
      <c:valAx>
        <c:axId val="981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220.28</c:v>
                </c:pt>
                <c:pt idx="1">
                  <c:v>216.8</c:v>
                </c:pt>
                <c:pt idx="2">
                  <c:v>217.01</c:v>
                </c:pt>
                <c:pt idx="3">
                  <c:v>195.17</c:v>
                </c:pt>
                <c:pt idx="4">
                  <c:v>191.88</c:v>
                </c:pt>
              </c:numCache>
            </c:numRef>
          </c:val>
        </c:ser>
        <c:dLbls>
          <c:showLegendKey val="0"/>
          <c:showVal val="0"/>
          <c:showCatName val="0"/>
          <c:showSerName val="0"/>
          <c:showPercent val="0"/>
          <c:showBubbleSize val="0"/>
        </c:dLbls>
        <c:gapWidth val="150"/>
        <c:axId val="98228864"/>
        <c:axId val="982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98228864"/>
        <c:axId val="98231040"/>
      </c:lineChart>
      <c:dateAx>
        <c:axId val="98228864"/>
        <c:scaling>
          <c:orientation val="minMax"/>
        </c:scaling>
        <c:delete val="1"/>
        <c:axPos val="b"/>
        <c:numFmt formatCode="ge" sourceLinked="1"/>
        <c:majorTickMark val="none"/>
        <c:minorTickMark val="none"/>
        <c:tickLblPos val="none"/>
        <c:crossAx val="98231040"/>
        <c:crosses val="autoZero"/>
        <c:auto val="1"/>
        <c:lblOffset val="100"/>
        <c:baseTimeUnit val="years"/>
      </c:dateAx>
      <c:valAx>
        <c:axId val="982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御浜町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9113</v>
      </c>
      <c r="AJ8" s="56"/>
      <c r="AK8" s="56"/>
      <c r="AL8" s="56"/>
      <c r="AM8" s="56"/>
      <c r="AN8" s="56"/>
      <c r="AO8" s="56"/>
      <c r="AP8" s="57"/>
      <c r="AQ8" s="47">
        <f>データ!R6</f>
        <v>88.13</v>
      </c>
      <c r="AR8" s="47"/>
      <c r="AS8" s="47"/>
      <c r="AT8" s="47"/>
      <c r="AU8" s="47"/>
      <c r="AV8" s="47"/>
      <c r="AW8" s="47"/>
      <c r="AX8" s="47"/>
      <c r="AY8" s="47">
        <f>データ!S6</f>
        <v>103.4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15.16</v>
      </c>
      <c r="K10" s="47"/>
      <c r="L10" s="47"/>
      <c r="M10" s="47"/>
      <c r="N10" s="47"/>
      <c r="O10" s="47"/>
      <c r="P10" s="47"/>
      <c r="Q10" s="47"/>
      <c r="R10" s="47">
        <f>データ!O6</f>
        <v>96.8</v>
      </c>
      <c r="S10" s="47"/>
      <c r="T10" s="47"/>
      <c r="U10" s="47"/>
      <c r="V10" s="47"/>
      <c r="W10" s="47"/>
      <c r="X10" s="47"/>
      <c r="Y10" s="47"/>
      <c r="Z10" s="78">
        <f>データ!P6</f>
        <v>2700</v>
      </c>
      <c r="AA10" s="78"/>
      <c r="AB10" s="78"/>
      <c r="AC10" s="78"/>
      <c r="AD10" s="78"/>
      <c r="AE10" s="78"/>
      <c r="AF10" s="78"/>
      <c r="AG10" s="78"/>
      <c r="AH10" s="2"/>
      <c r="AI10" s="78">
        <f>データ!T6</f>
        <v>8756</v>
      </c>
      <c r="AJ10" s="78"/>
      <c r="AK10" s="78"/>
      <c r="AL10" s="78"/>
      <c r="AM10" s="78"/>
      <c r="AN10" s="78"/>
      <c r="AO10" s="78"/>
      <c r="AP10" s="78"/>
      <c r="AQ10" s="47">
        <f>データ!U6</f>
        <v>65.099999999999994</v>
      </c>
      <c r="AR10" s="47"/>
      <c r="AS10" s="47"/>
      <c r="AT10" s="47"/>
      <c r="AU10" s="47"/>
      <c r="AV10" s="47"/>
      <c r="AW10" s="47"/>
      <c r="AX10" s="47"/>
      <c r="AY10" s="47">
        <f>データ!V6</f>
        <v>134.5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245615</v>
      </c>
      <c r="D6" s="31">
        <f t="shared" si="3"/>
        <v>46</v>
      </c>
      <c r="E6" s="31">
        <f t="shared" si="3"/>
        <v>1</v>
      </c>
      <c r="F6" s="31">
        <f t="shared" si="3"/>
        <v>0</v>
      </c>
      <c r="G6" s="31">
        <f t="shared" si="3"/>
        <v>1</v>
      </c>
      <c r="H6" s="31" t="str">
        <f t="shared" si="3"/>
        <v>三重県　御浜町</v>
      </c>
      <c r="I6" s="31" t="str">
        <f t="shared" si="3"/>
        <v>法適用</v>
      </c>
      <c r="J6" s="31" t="str">
        <f t="shared" si="3"/>
        <v>水道事業</v>
      </c>
      <c r="K6" s="31" t="str">
        <f t="shared" si="3"/>
        <v>末端給水事業</v>
      </c>
      <c r="L6" s="31" t="str">
        <f t="shared" si="3"/>
        <v>A8</v>
      </c>
      <c r="M6" s="32" t="str">
        <f t="shared" si="3"/>
        <v>-</v>
      </c>
      <c r="N6" s="32">
        <f t="shared" si="3"/>
        <v>15.16</v>
      </c>
      <c r="O6" s="32">
        <f t="shared" si="3"/>
        <v>96.8</v>
      </c>
      <c r="P6" s="32">
        <f t="shared" si="3"/>
        <v>2700</v>
      </c>
      <c r="Q6" s="32">
        <f t="shared" si="3"/>
        <v>9113</v>
      </c>
      <c r="R6" s="32">
        <f t="shared" si="3"/>
        <v>88.13</v>
      </c>
      <c r="S6" s="32">
        <f t="shared" si="3"/>
        <v>103.4</v>
      </c>
      <c r="T6" s="32">
        <f t="shared" si="3"/>
        <v>8756</v>
      </c>
      <c r="U6" s="32">
        <f t="shared" si="3"/>
        <v>65.099999999999994</v>
      </c>
      <c r="V6" s="32">
        <f t="shared" si="3"/>
        <v>134.5</v>
      </c>
      <c r="W6" s="33">
        <f>IF(W7="",NA(),W7)</f>
        <v>75.849999999999994</v>
      </c>
      <c r="X6" s="33">
        <f t="shared" ref="X6:AF6" si="4">IF(X7="",NA(),X7)</f>
        <v>76.59</v>
      </c>
      <c r="Y6" s="33">
        <f t="shared" si="4"/>
        <v>77.709999999999994</v>
      </c>
      <c r="Z6" s="33">
        <f t="shared" si="4"/>
        <v>90.65</v>
      </c>
      <c r="AA6" s="33">
        <f t="shared" si="4"/>
        <v>89.99</v>
      </c>
      <c r="AB6" s="33">
        <f t="shared" si="4"/>
        <v>104.82</v>
      </c>
      <c r="AC6" s="33">
        <f t="shared" si="4"/>
        <v>104.95</v>
      </c>
      <c r="AD6" s="33">
        <f t="shared" si="4"/>
        <v>105.53</v>
      </c>
      <c r="AE6" s="33">
        <f t="shared" si="4"/>
        <v>107.2</v>
      </c>
      <c r="AF6" s="33">
        <f t="shared" si="4"/>
        <v>106.62</v>
      </c>
      <c r="AG6" s="32" t="str">
        <f>IF(AG7="","",IF(AG7="-","【-】","【"&amp;SUBSTITUTE(TEXT(AG7,"#,##0.00"),"-","△")&amp;"】"))</f>
        <v>【113.56】</v>
      </c>
      <c r="AH6" s="33">
        <f>IF(AH7="",NA(),AH7)</f>
        <v>399.38</v>
      </c>
      <c r="AI6" s="33">
        <f t="shared" ref="AI6:AQ6" si="5">IF(AI7="",NA(),AI7)</f>
        <v>534.53</v>
      </c>
      <c r="AJ6" s="33">
        <f t="shared" si="5"/>
        <v>560.98</v>
      </c>
      <c r="AK6" s="33">
        <f t="shared" si="5"/>
        <v>320.60000000000002</v>
      </c>
      <c r="AL6" s="33">
        <f t="shared" si="5"/>
        <v>337.55</v>
      </c>
      <c r="AM6" s="33">
        <f t="shared" si="5"/>
        <v>26.83</v>
      </c>
      <c r="AN6" s="33">
        <f t="shared" si="5"/>
        <v>26.81</v>
      </c>
      <c r="AO6" s="33">
        <f t="shared" si="5"/>
        <v>28.31</v>
      </c>
      <c r="AP6" s="33">
        <f t="shared" si="5"/>
        <v>13.46</v>
      </c>
      <c r="AQ6" s="33">
        <f t="shared" si="5"/>
        <v>12.59</v>
      </c>
      <c r="AR6" s="32" t="str">
        <f>IF(AR7="","",IF(AR7="-","【-】","【"&amp;SUBSTITUTE(TEXT(AR7,"#,##0.00"),"-","△")&amp;"】"))</f>
        <v>【0.87】</v>
      </c>
      <c r="AS6" s="33">
        <f>IF(AS7="",NA(),AS7)</f>
        <v>815.59</v>
      </c>
      <c r="AT6" s="33">
        <f t="shared" ref="AT6:BB6" si="6">IF(AT7="",NA(),AT7)</f>
        <v>974.27</v>
      </c>
      <c r="AU6" s="33">
        <f t="shared" si="6"/>
        <v>843.38</v>
      </c>
      <c r="AV6" s="33">
        <f t="shared" si="6"/>
        <v>129.83000000000001</v>
      </c>
      <c r="AW6" s="33">
        <f t="shared" si="6"/>
        <v>131.69999999999999</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1073.3499999999999</v>
      </c>
      <c r="BE6" s="33">
        <f t="shared" ref="BE6:BM6" si="7">IF(BE7="",NA(),BE7)</f>
        <v>1042.51</v>
      </c>
      <c r="BF6" s="33">
        <f t="shared" si="7"/>
        <v>975.32</v>
      </c>
      <c r="BG6" s="33">
        <f t="shared" si="7"/>
        <v>962.45</v>
      </c>
      <c r="BH6" s="33">
        <f t="shared" si="7"/>
        <v>902.05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68.92</v>
      </c>
      <c r="BP6" s="33">
        <f t="shared" ref="BP6:BX6" si="8">IF(BP7="",NA(),BP7)</f>
        <v>71</v>
      </c>
      <c r="BQ6" s="33">
        <f t="shared" si="8"/>
        <v>71.099999999999994</v>
      </c>
      <c r="BR6" s="33">
        <f t="shared" si="8"/>
        <v>79.099999999999994</v>
      </c>
      <c r="BS6" s="33">
        <f t="shared" si="8"/>
        <v>80.5</v>
      </c>
      <c r="BT6" s="33">
        <f t="shared" si="8"/>
        <v>90.17</v>
      </c>
      <c r="BU6" s="33">
        <f t="shared" si="8"/>
        <v>90.69</v>
      </c>
      <c r="BV6" s="33">
        <f t="shared" si="8"/>
        <v>90.64</v>
      </c>
      <c r="BW6" s="33">
        <f t="shared" si="8"/>
        <v>93.66</v>
      </c>
      <c r="BX6" s="33">
        <f t="shared" si="8"/>
        <v>92.76</v>
      </c>
      <c r="BY6" s="32" t="str">
        <f>IF(BY7="","",IF(BY7="-","【-】","【"&amp;SUBSTITUTE(TEXT(BY7,"#,##0.00"),"-","△")&amp;"】"))</f>
        <v>【104.99】</v>
      </c>
      <c r="BZ6" s="33">
        <f>IF(BZ7="",NA(),BZ7)</f>
        <v>220.28</v>
      </c>
      <c r="CA6" s="33">
        <f t="shared" ref="CA6:CI6" si="9">IF(CA7="",NA(),CA7)</f>
        <v>216.8</v>
      </c>
      <c r="CB6" s="33">
        <f t="shared" si="9"/>
        <v>217.01</v>
      </c>
      <c r="CC6" s="33">
        <f t="shared" si="9"/>
        <v>195.17</v>
      </c>
      <c r="CD6" s="33">
        <f t="shared" si="9"/>
        <v>191.88</v>
      </c>
      <c r="CE6" s="33">
        <f t="shared" si="9"/>
        <v>210.28</v>
      </c>
      <c r="CF6" s="33">
        <f t="shared" si="9"/>
        <v>211.08</v>
      </c>
      <c r="CG6" s="33">
        <f t="shared" si="9"/>
        <v>213.52</v>
      </c>
      <c r="CH6" s="33">
        <f t="shared" si="9"/>
        <v>208.21</v>
      </c>
      <c r="CI6" s="33">
        <f t="shared" si="9"/>
        <v>208.67</v>
      </c>
      <c r="CJ6" s="32" t="str">
        <f>IF(CJ7="","",IF(CJ7="-","【-】","【"&amp;SUBSTITUTE(TEXT(CJ7,"#,##0.00"),"-","△")&amp;"】"))</f>
        <v>【163.72】</v>
      </c>
      <c r="CK6" s="33">
        <f>IF(CK7="",NA(),CK7)</f>
        <v>65.23</v>
      </c>
      <c r="CL6" s="33">
        <f t="shared" ref="CL6:CT6" si="10">IF(CL7="",NA(),CL7)</f>
        <v>63.52</v>
      </c>
      <c r="CM6" s="33">
        <f t="shared" si="10"/>
        <v>64.260000000000005</v>
      </c>
      <c r="CN6" s="33">
        <f t="shared" si="10"/>
        <v>62.2</v>
      </c>
      <c r="CO6" s="33">
        <f t="shared" si="10"/>
        <v>62.14</v>
      </c>
      <c r="CP6" s="33">
        <f t="shared" si="10"/>
        <v>50.49</v>
      </c>
      <c r="CQ6" s="33">
        <f t="shared" si="10"/>
        <v>49.69</v>
      </c>
      <c r="CR6" s="33">
        <f t="shared" si="10"/>
        <v>49.77</v>
      </c>
      <c r="CS6" s="33">
        <f t="shared" si="10"/>
        <v>49.22</v>
      </c>
      <c r="CT6" s="33">
        <f t="shared" si="10"/>
        <v>49.08</v>
      </c>
      <c r="CU6" s="32" t="str">
        <f>IF(CU7="","",IF(CU7="-","【-】","【"&amp;SUBSTITUTE(TEXT(CU7,"#,##0.00"),"-","△")&amp;"】"))</f>
        <v>【59.76】</v>
      </c>
      <c r="CV6" s="33">
        <f>IF(CV7="",NA(),CV7)</f>
        <v>81.91</v>
      </c>
      <c r="CW6" s="33">
        <f t="shared" ref="CW6:DE6" si="11">IF(CW7="",NA(),CW7)</f>
        <v>80.56</v>
      </c>
      <c r="CX6" s="33">
        <f t="shared" si="11"/>
        <v>79.430000000000007</v>
      </c>
      <c r="CY6" s="33">
        <f t="shared" si="11"/>
        <v>77.69</v>
      </c>
      <c r="CZ6" s="33">
        <f t="shared" si="11"/>
        <v>76.92</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48.03</v>
      </c>
      <c r="DH6" s="33">
        <f t="shared" ref="DH6:DP6" si="12">IF(DH7="",NA(),DH7)</f>
        <v>50.94</v>
      </c>
      <c r="DI6" s="33">
        <f t="shared" si="12"/>
        <v>53.58</v>
      </c>
      <c r="DJ6" s="33">
        <f t="shared" si="12"/>
        <v>56.32</v>
      </c>
      <c r="DK6" s="33">
        <f t="shared" si="12"/>
        <v>59.06</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0.78</v>
      </c>
      <c r="ED6" s="33">
        <f t="shared" ref="ED6:EL6" si="14">IF(ED7="",NA(),ED7)</f>
        <v>0.36</v>
      </c>
      <c r="EE6" s="33">
        <f t="shared" si="14"/>
        <v>0.26</v>
      </c>
      <c r="EF6" s="33">
        <f t="shared" si="14"/>
        <v>0.16</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245615</v>
      </c>
      <c r="D7" s="35">
        <v>46</v>
      </c>
      <c r="E7" s="35">
        <v>1</v>
      </c>
      <c r="F7" s="35">
        <v>0</v>
      </c>
      <c r="G7" s="35">
        <v>1</v>
      </c>
      <c r="H7" s="35" t="s">
        <v>93</v>
      </c>
      <c r="I7" s="35" t="s">
        <v>94</v>
      </c>
      <c r="J7" s="35" t="s">
        <v>95</v>
      </c>
      <c r="K7" s="35" t="s">
        <v>96</v>
      </c>
      <c r="L7" s="35" t="s">
        <v>97</v>
      </c>
      <c r="M7" s="36" t="s">
        <v>98</v>
      </c>
      <c r="N7" s="36">
        <v>15.16</v>
      </c>
      <c r="O7" s="36">
        <v>96.8</v>
      </c>
      <c r="P7" s="36">
        <v>2700</v>
      </c>
      <c r="Q7" s="36">
        <v>9113</v>
      </c>
      <c r="R7" s="36">
        <v>88.13</v>
      </c>
      <c r="S7" s="36">
        <v>103.4</v>
      </c>
      <c r="T7" s="36">
        <v>8756</v>
      </c>
      <c r="U7" s="36">
        <v>65.099999999999994</v>
      </c>
      <c r="V7" s="36">
        <v>134.5</v>
      </c>
      <c r="W7" s="36">
        <v>75.849999999999994</v>
      </c>
      <c r="X7" s="36">
        <v>76.59</v>
      </c>
      <c r="Y7" s="36">
        <v>77.709999999999994</v>
      </c>
      <c r="Z7" s="36">
        <v>90.65</v>
      </c>
      <c r="AA7" s="36">
        <v>89.99</v>
      </c>
      <c r="AB7" s="36">
        <v>104.82</v>
      </c>
      <c r="AC7" s="36">
        <v>104.95</v>
      </c>
      <c r="AD7" s="36">
        <v>105.53</v>
      </c>
      <c r="AE7" s="36">
        <v>107.2</v>
      </c>
      <c r="AF7" s="36">
        <v>106.62</v>
      </c>
      <c r="AG7" s="36">
        <v>113.56</v>
      </c>
      <c r="AH7" s="36">
        <v>399.38</v>
      </c>
      <c r="AI7" s="36">
        <v>534.53</v>
      </c>
      <c r="AJ7" s="36">
        <v>560.98</v>
      </c>
      <c r="AK7" s="36">
        <v>320.60000000000002</v>
      </c>
      <c r="AL7" s="36">
        <v>337.55</v>
      </c>
      <c r="AM7" s="36">
        <v>26.83</v>
      </c>
      <c r="AN7" s="36">
        <v>26.81</v>
      </c>
      <c r="AO7" s="36">
        <v>28.31</v>
      </c>
      <c r="AP7" s="36">
        <v>13.46</v>
      </c>
      <c r="AQ7" s="36">
        <v>12.59</v>
      </c>
      <c r="AR7" s="36">
        <v>0.87</v>
      </c>
      <c r="AS7" s="36">
        <v>815.59</v>
      </c>
      <c r="AT7" s="36">
        <v>974.27</v>
      </c>
      <c r="AU7" s="36">
        <v>843.38</v>
      </c>
      <c r="AV7" s="36">
        <v>129.83000000000001</v>
      </c>
      <c r="AW7" s="36">
        <v>131.69999999999999</v>
      </c>
      <c r="AX7" s="36">
        <v>1197.1099999999999</v>
      </c>
      <c r="AY7" s="36">
        <v>1002.64</v>
      </c>
      <c r="AZ7" s="36">
        <v>1164.51</v>
      </c>
      <c r="BA7" s="36">
        <v>434.72</v>
      </c>
      <c r="BB7" s="36">
        <v>416.14</v>
      </c>
      <c r="BC7" s="36">
        <v>262.74</v>
      </c>
      <c r="BD7" s="36">
        <v>1073.3499999999999</v>
      </c>
      <c r="BE7" s="36">
        <v>1042.51</v>
      </c>
      <c r="BF7" s="36">
        <v>975.32</v>
      </c>
      <c r="BG7" s="36">
        <v>962.45</v>
      </c>
      <c r="BH7" s="36">
        <v>902.05</v>
      </c>
      <c r="BI7" s="36">
        <v>532.29999999999995</v>
      </c>
      <c r="BJ7" s="36">
        <v>520.29999999999995</v>
      </c>
      <c r="BK7" s="36">
        <v>498.27</v>
      </c>
      <c r="BL7" s="36">
        <v>495.76</v>
      </c>
      <c r="BM7" s="36">
        <v>487.22</v>
      </c>
      <c r="BN7" s="36">
        <v>276.38</v>
      </c>
      <c r="BO7" s="36">
        <v>68.92</v>
      </c>
      <c r="BP7" s="36">
        <v>71</v>
      </c>
      <c r="BQ7" s="36">
        <v>71.099999999999994</v>
      </c>
      <c r="BR7" s="36">
        <v>79.099999999999994</v>
      </c>
      <c r="BS7" s="36">
        <v>80.5</v>
      </c>
      <c r="BT7" s="36">
        <v>90.17</v>
      </c>
      <c r="BU7" s="36">
        <v>90.69</v>
      </c>
      <c r="BV7" s="36">
        <v>90.64</v>
      </c>
      <c r="BW7" s="36">
        <v>93.66</v>
      </c>
      <c r="BX7" s="36">
        <v>92.76</v>
      </c>
      <c r="BY7" s="36">
        <v>104.99</v>
      </c>
      <c r="BZ7" s="36">
        <v>220.28</v>
      </c>
      <c r="CA7" s="36">
        <v>216.8</v>
      </c>
      <c r="CB7" s="36">
        <v>217.01</v>
      </c>
      <c r="CC7" s="36">
        <v>195.17</v>
      </c>
      <c r="CD7" s="36">
        <v>191.88</v>
      </c>
      <c r="CE7" s="36">
        <v>210.28</v>
      </c>
      <c r="CF7" s="36">
        <v>211.08</v>
      </c>
      <c r="CG7" s="36">
        <v>213.52</v>
      </c>
      <c r="CH7" s="36">
        <v>208.21</v>
      </c>
      <c r="CI7" s="36">
        <v>208.67</v>
      </c>
      <c r="CJ7" s="36">
        <v>163.72</v>
      </c>
      <c r="CK7" s="36">
        <v>65.23</v>
      </c>
      <c r="CL7" s="36">
        <v>63.52</v>
      </c>
      <c r="CM7" s="36">
        <v>64.260000000000005</v>
      </c>
      <c r="CN7" s="36">
        <v>62.2</v>
      </c>
      <c r="CO7" s="36">
        <v>62.14</v>
      </c>
      <c r="CP7" s="36">
        <v>50.49</v>
      </c>
      <c r="CQ7" s="36">
        <v>49.69</v>
      </c>
      <c r="CR7" s="36">
        <v>49.77</v>
      </c>
      <c r="CS7" s="36">
        <v>49.22</v>
      </c>
      <c r="CT7" s="36">
        <v>49.08</v>
      </c>
      <c r="CU7" s="36">
        <v>59.76</v>
      </c>
      <c r="CV7" s="36">
        <v>81.91</v>
      </c>
      <c r="CW7" s="36">
        <v>80.56</v>
      </c>
      <c r="CX7" s="36">
        <v>79.430000000000007</v>
      </c>
      <c r="CY7" s="36">
        <v>77.69</v>
      </c>
      <c r="CZ7" s="36">
        <v>76.92</v>
      </c>
      <c r="DA7" s="36">
        <v>78.7</v>
      </c>
      <c r="DB7" s="36">
        <v>80.010000000000005</v>
      </c>
      <c r="DC7" s="36">
        <v>79.98</v>
      </c>
      <c r="DD7" s="36">
        <v>79.48</v>
      </c>
      <c r="DE7" s="36">
        <v>79.3</v>
      </c>
      <c r="DF7" s="36">
        <v>89.95</v>
      </c>
      <c r="DG7" s="36">
        <v>48.03</v>
      </c>
      <c r="DH7" s="36">
        <v>50.94</v>
      </c>
      <c r="DI7" s="36">
        <v>53.58</v>
      </c>
      <c r="DJ7" s="36">
        <v>56.32</v>
      </c>
      <c r="DK7" s="36">
        <v>59.06</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0.78</v>
      </c>
      <c r="ED7" s="36">
        <v>0.36</v>
      </c>
      <c r="EE7" s="36">
        <v>0.26</v>
      </c>
      <c r="EF7" s="36">
        <v>0.16</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2017-02-12T22:55:38Z</cp:lastPrinted>
  <dcterms:created xsi:type="dcterms:W3CDTF">2017-02-01T08:43:48Z</dcterms:created>
  <dcterms:modified xsi:type="dcterms:W3CDTF">2017-02-22T02:07:50Z</dcterms:modified>
</cp:coreProperties>
</file>