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14685" windowHeight="75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<sst xmlns="http://schemas.openxmlformats.org/spreadsheetml/2006/main" count="217" uniqueCount="107">
  <si>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</si>
  <si>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</si>
  <si>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</si>
  <si>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</si>
  <si>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</si>
  <si>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</si>
  <si>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</si>
  <si>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</si>
  <si>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</si>
  <si>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</si>
  <si>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</si>
  <si>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</si>
  <si>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</si>
  <si>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</si>
  <si>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</si>
  <si>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</si>
  <si>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</si>
  <si>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</si>
  <si>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</si>
  <si>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</si>
  <si>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</si>
  <si>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</si>
  <si>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</si>
  <si>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</si>
  <si>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</si>
  <si>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</si>
  <si>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</si>
  <si>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</si>
  <si>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</si>
  <si>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</si>
  <si>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</si>
  <si>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</si>
  <si>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</si>
  <si>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</si>
  <si>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</si>
  <si>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</si>
  <si>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</si>
  <si>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</si>
  <si>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</si>
  <si>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</si>
  <si>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</si>
  <si>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</si>
  <si>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</si>
  <si>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</si>
  <si>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</si>
  <si>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</si>
  <si>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</si>
  <si>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</si>
  <si>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</si>
  <si>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</si>
  <si>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</si>
  <si>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</si>
  <si>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</si>
  <si>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</si>
  <si>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</si>
  <si>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</si>
  <si>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</si>
  <si>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</si>
  <si>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</si>
  <si>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</si>
  <si>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</si>
  <si>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</si>
  <si>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</si>
  <si>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</si>
  <si>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</si>
  <si>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</si>
  <si>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</si>
  <si>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</si>
  <si>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</si>
  <si>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</si>
  <si>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</si>
  <si>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</si>
  <si>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</si>
  <si>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</si>
  <si>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</si>
  <si>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</si>
  <si>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</si>
  <si>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</si>
  <si>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</si>
  <si>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</si>
  <si>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</si>
  <si>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</si>
  <si>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</si>
  <si>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</si>
  <si>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</si>
  <si>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</si>
  <si>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</si>
  <si>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</si>
  <si>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</si>
  <si>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</si>
  <si>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</si>
  <si>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</si>
  <si>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</si>
  <si>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紀北町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</si>
  <si>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</si>
  <si>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</si>
  <si>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</si>
  <si>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</si>
  <si>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</si>
  <si>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</si>
  <si>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</si>
  <si>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</si>
  <si>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</si>
  <si>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</si>
  <si>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および管路経年化率に関しては、明確な数値基準が無いとされているが、類似団体と比較するとやや高い水準にあり、管路を含む有形固定資産の老朽化が進みつつあることを示唆している。
　管路更新率については、類似団体に比べ低くなっている。これは、この数値に反映されていない簡易水道事業分の更新を急いでいることが主な原因であると考えられるが、有収率の向上のためにも、計画的な管路の布設替を行っていく必要がある。</t>
    <rPh sb="1" eb="3">
      <t>ユウケイ</t>
    </rPh>
    <rPh sb="3" eb="5">
      <t>コテイ</t>
    </rPh>
    <rPh sb="5" eb="7">
      <t>シサン</t>
    </rPh>
    <rPh sb="7" eb="9">
      <t>ゲンカ</t>
    </rPh>
    <rPh sb="9" eb="11">
      <t>ショウキャク</t>
    </rPh>
    <rPh sb="11" eb="12">
      <t>リツ</t>
    </rPh>
    <rPh sb="22" eb="23">
      <t>カン</t>
    </rPh>
    <rPh sb="27" eb="29">
      <t>メイカク</t>
    </rPh>
    <rPh sb="30" eb="32">
      <t>スウチ</t>
    </rPh>
    <rPh sb="32" eb="34">
      <t>キジュン</t>
    </rPh>
    <rPh sb="35" eb="36">
      <t>ナ</t>
    </rPh>
    <rPh sb="45" eb="47">
      <t>ルイジ</t>
    </rPh>
    <rPh sb="47" eb="49">
      <t>ダンタイ</t>
    </rPh>
    <rPh sb="50" eb="52">
      <t>ヒカク</t>
    </rPh>
    <rPh sb="57" eb="58">
      <t>タカ</t>
    </rPh>
    <rPh sb="59" eb="61">
      <t>スイジュン</t>
    </rPh>
    <rPh sb="65" eb="67">
      <t>カンロ</t>
    </rPh>
    <rPh sb="68" eb="69">
      <t>フク</t>
    </rPh>
    <rPh sb="70" eb="72">
      <t>ユウケイ</t>
    </rPh>
    <rPh sb="72" eb="74">
      <t>コテイ</t>
    </rPh>
    <rPh sb="74" eb="76">
      <t>シサン</t>
    </rPh>
    <rPh sb="77" eb="80">
      <t>ロウキュウカ</t>
    </rPh>
    <rPh sb="81" eb="82">
      <t>スス</t>
    </rPh>
    <rPh sb="90" eb="92">
      <t>シサ</t>
    </rPh>
    <rPh sb="99" eb="101">
      <t>カンロ</t>
    </rPh>
    <rPh sb="101" eb="103">
      <t>コウシン</t>
    </rPh>
    <rPh sb="103" eb="104">
      <t>リツ</t>
    </rPh>
    <rPh sb="110" eb="112">
      <t>ルイジ</t>
    </rPh>
    <rPh sb="112" eb="114">
      <t>ダンタイ</t>
    </rPh>
    <rPh sb="115" eb="116">
      <t>クラ</t>
    </rPh>
    <rPh sb="117" eb="118">
      <t>ヒク</t>
    </rPh>
    <rPh sb="131" eb="133">
      <t>スウチ</t>
    </rPh>
    <rPh sb="134" eb="136">
      <t>ハンエイ</t>
    </rPh>
    <rPh sb="142" eb="144">
      <t>カンイ</t>
    </rPh>
    <rPh sb="144" eb="146">
      <t>スイドウ</t>
    </rPh>
    <rPh sb="146" eb="148">
      <t>ジギョウ</t>
    </rPh>
    <rPh sb="148" eb="149">
      <t>ブン</t>
    </rPh>
    <rPh sb="150" eb="152">
      <t>コウシン</t>
    </rPh>
    <rPh sb="153" eb="154">
      <t>イソ</t>
    </rPh>
    <rPh sb="161" eb="162">
      <t>オモ</t>
    </rPh>
    <rPh sb="163" eb="165">
      <t>ゲンイン</t>
    </rPh>
    <rPh sb="169" eb="170">
      <t>カンガ</t>
    </rPh>
    <rPh sb="176" eb="178">
      <t>ユウシュウ</t>
    </rPh>
    <rPh sb="178" eb="179">
      <t>リツ</t>
    </rPh>
    <rPh sb="180" eb="182">
      <t>コウジョウ</t>
    </rPh>
    <rPh sb="188" eb="191">
      <t>ケイカクテキ</t>
    </rPh>
    <rPh sb="192" eb="194">
      <t>カンロ</t>
    </rPh>
    <rPh sb="195" eb="197">
      <t>フセツ</t>
    </rPh>
    <rPh sb="197" eb="198">
      <t>ガ</t>
    </rPh>
    <rPh sb="199" eb="200">
      <t>オコナ</t>
    </rPh>
    <rPh sb="204" eb="206">
      <t>ヒツヨウ</t>
    </rPh>
    <phoneticPr fontId="4"/>
  </si>
  <si>
    <t>　全体的な総括としては、現状では経営の健全性は確保されていると判断できるが、各指標からは施設・管路の老朽化が進行しつつあることが明らかであり、有収率についても低い状況となっている。このため、計画的な管路・施設の更新が急務であり、これにより増大する更新需要に対応するためにも、人口が減少を続ける中での料金水準の見直しも視野に入れつつ、事業の継続可能性について模索していく必要がある。</t>
    <rPh sb="1" eb="4">
      <t>ゼンタイテキ</t>
    </rPh>
    <rPh sb="5" eb="7">
      <t>ソウカツ</t>
    </rPh>
    <rPh sb="12" eb="14">
      <t>ゲンジョウ</t>
    </rPh>
    <rPh sb="16" eb="18">
      <t>ケイエイ</t>
    </rPh>
    <rPh sb="19" eb="22">
      <t>ケンゼンセイ</t>
    </rPh>
    <rPh sb="23" eb="25">
      <t>カクホ</t>
    </rPh>
    <rPh sb="31" eb="33">
      <t>ハンダン</t>
    </rPh>
    <rPh sb="38" eb="39">
      <t>カク</t>
    </rPh>
    <rPh sb="39" eb="41">
      <t>シヒョウ</t>
    </rPh>
    <rPh sb="44" eb="46">
      <t>シセツ</t>
    </rPh>
    <rPh sb="47" eb="49">
      <t>カンロ</t>
    </rPh>
    <rPh sb="50" eb="53">
      <t>ロウキュウカ</t>
    </rPh>
    <rPh sb="54" eb="56">
      <t>シンコウ</t>
    </rPh>
    <rPh sb="64" eb="65">
      <t>アキ</t>
    </rPh>
    <rPh sb="71" eb="73">
      <t>ユウシュウ</t>
    </rPh>
    <rPh sb="73" eb="74">
      <t>リツ</t>
    </rPh>
    <rPh sb="79" eb="80">
      <t>ヒク</t>
    </rPh>
    <rPh sb="81" eb="83">
      <t>ジョウキョウ</t>
    </rPh>
    <rPh sb="108" eb="110">
      <t>キュウム</t>
    </rPh>
    <rPh sb="119" eb="121">
      <t>ゾウダイ</t>
    </rPh>
    <rPh sb="123" eb="125">
      <t>コウシン</t>
    </rPh>
    <rPh sb="125" eb="127">
      <t>ジュヨウ</t>
    </rPh>
    <rPh sb="128" eb="130">
      <t>タイオウ</t>
    </rPh>
    <rPh sb="137" eb="139">
      <t>ジンコウ</t>
    </rPh>
    <rPh sb="140" eb="142">
      <t>ゲンショウ</t>
    </rPh>
    <rPh sb="143" eb="144">
      <t>ツヅ</t>
    </rPh>
    <rPh sb="146" eb="147">
      <t>ナカ</t>
    </rPh>
    <rPh sb="149" eb="151">
      <t>リョウキン</t>
    </rPh>
    <rPh sb="151" eb="153">
      <t>スイジュン</t>
    </rPh>
    <rPh sb="154" eb="156">
      <t>ミナオ</t>
    </rPh>
    <rPh sb="158" eb="160">
      <t>シヤ</t>
    </rPh>
    <rPh sb="161" eb="162">
      <t>イ</t>
    </rPh>
    <rPh sb="166" eb="168">
      <t>ジギョウ</t>
    </rPh>
    <rPh sb="169" eb="171">
      <t>ケイゾク</t>
    </rPh>
    <rPh sb="171" eb="174">
      <t>カノウセイ</t>
    </rPh>
    <rPh sb="178" eb="180">
      <t>モサク</t>
    </rPh>
    <rPh sb="184" eb="186">
      <t>ヒツヨウ</t>
    </rPh>
    <phoneticPr fontId="4"/>
  </si>
  <si>
    <t>　経常収支比率に関しては、おおむね100%以上を保っているが、平成26年度に関しては、検針月を奇数月から偶数月に変更した関係から、1か月分の給水収益が減少しているため、100%を下回ったが、平成27年度では、このような特殊事情が無くなったため再び100%以上となった。
　累積欠損金比率に関しては、0%となっており、累積欠損金が発生していない状況である。
　流動比率に関しては、100%以上を確保しており、短期的な債務に対する支払い能力は確保できている。
　企業債残高対給水収益比率に関しては、明確な数値基準はないとされているが、類似団体平均値と比較すると料金収入の規模に対しては企業債残高がやや多い水準にあるといえる。このため、料金水準または投資規模が適切であるか、検討する必要がある。
　料金回収率に関しては、検針月を変更した平成26年度の特殊事情を除くと、類似団体と同等水準ではあるものの100%を下回っていたが、平成27年度は100%を上回った。しかしながら、今後も料金水準の見直しを含め検討が必要である。
　給水原価に関しては、明確な数値基準は無いものとされているが、類似団体と比べると低くなっており、一般的には良い傾向である。
　施設利用率についても明確な数値基準は無いとされているが、類似団体と比べて高くなっており、一般的には良い傾向である。
　有収率は類似団体と比べても低くなっており、このことは収益に結びつかない施設の稼働が常態化しており、その分の動力費や修繕費等の経費が嵩んでいることを示唆している。主な原因としては漏水が考えられることから、老朽化した管路の耐震管への布設替を、計画的に進めていくことが極めて重要である。</t>
    <rPh sb="1" eb="3">
      <t>ケイジョウ</t>
    </rPh>
    <rPh sb="3" eb="5">
      <t>シュウシ</t>
    </rPh>
    <rPh sb="5" eb="7">
      <t>ヒリツ</t>
    </rPh>
    <rPh sb="8" eb="9">
      <t>カン</t>
    </rPh>
    <rPh sb="21" eb="23">
      <t>イジョウ</t>
    </rPh>
    <rPh sb="24" eb="25">
      <t>タモ</t>
    </rPh>
    <rPh sb="31" eb="33">
      <t>ヘイセイ</t>
    </rPh>
    <rPh sb="35" eb="37">
      <t>ネンド</t>
    </rPh>
    <rPh sb="38" eb="39">
      <t>カン</t>
    </rPh>
    <rPh sb="43" eb="45">
      <t>ケンシン</t>
    </rPh>
    <rPh sb="45" eb="46">
      <t>ツキ</t>
    </rPh>
    <rPh sb="47" eb="49">
      <t>キスウ</t>
    </rPh>
    <rPh sb="49" eb="50">
      <t>ヅキ</t>
    </rPh>
    <rPh sb="52" eb="54">
      <t>グウスウ</t>
    </rPh>
    <rPh sb="54" eb="55">
      <t>ヅキ</t>
    </rPh>
    <rPh sb="56" eb="58">
      <t>ヘンコウ</t>
    </rPh>
    <rPh sb="60" eb="62">
      <t>カンケイ</t>
    </rPh>
    <rPh sb="67" eb="69">
      <t>ゲツブン</t>
    </rPh>
    <rPh sb="70" eb="72">
      <t>キュウスイ</t>
    </rPh>
    <rPh sb="72" eb="74">
      <t>シュウエキ</t>
    </rPh>
    <rPh sb="75" eb="77">
      <t>ゲンショウ</t>
    </rPh>
    <rPh sb="89" eb="91">
      <t>シタマワ</t>
    </rPh>
    <rPh sb="95" eb="97">
      <t>ヘイセイ</t>
    </rPh>
    <rPh sb="99" eb="101">
      <t>ネンド</t>
    </rPh>
    <rPh sb="109" eb="111">
      <t>トクシュ</t>
    </rPh>
    <rPh sb="111" eb="113">
      <t>ジジョウ</t>
    </rPh>
    <rPh sb="114" eb="115">
      <t>ナ</t>
    </rPh>
    <rPh sb="121" eb="122">
      <t>フタタ</t>
    </rPh>
    <rPh sb="127" eb="129">
      <t>イジョウ</t>
    </rPh>
    <rPh sb="136" eb="138">
      <t>ルイセキ</t>
    </rPh>
    <rPh sb="138" eb="140">
      <t>ケッソン</t>
    </rPh>
    <rPh sb="140" eb="141">
      <t>キン</t>
    </rPh>
    <rPh sb="141" eb="143">
      <t>ヒリツ</t>
    </rPh>
    <rPh sb="144" eb="145">
      <t>カン</t>
    </rPh>
    <rPh sb="158" eb="160">
      <t>ルイセキ</t>
    </rPh>
    <rPh sb="160" eb="163">
      <t>ケッソンキン</t>
    </rPh>
    <rPh sb="164" eb="166">
      <t>ハッセイ</t>
    </rPh>
    <rPh sb="171" eb="173">
      <t>ジョウキョウ</t>
    </rPh>
    <rPh sb="179" eb="181">
      <t>リュウドウ</t>
    </rPh>
    <rPh sb="181" eb="183">
      <t>ヒリツ</t>
    </rPh>
    <rPh sb="184" eb="185">
      <t>カン</t>
    </rPh>
    <rPh sb="193" eb="195">
      <t>イジョウ</t>
    </rPh>
    <rPh sb="196" eb="198">
      <t>カクホ</t>
    </rPh>
    <rPh sb="203" eb="206">
      <t>タンキテキ</t>
    </rPh>
    <rPh sb="207" eb="209">
      <t>サイム</t>
    </rPh>
    <rPh sb="210" eb="211">
      <t>タイ</t>
    </rPh>
    <rPh sb="213" eb="215">
      <t>シハラ</t>
    </rPh>
    <rPh sb="216" eb="218">
      <t>ノウリョク</t>
    </rPh>
    <rPh sb="219" eb="221">
      <t>カクホ</t>
    </rPh>
    <rPh sb="229" eb="231">
      <t>キギョウ</t>
    </rPh>
    <rPh sb="231" eb="232">
      <t>サイ</t>
    </rPh>
    <rPh sb="232" eb="234">
      <t>ザンダカ</t>
    </rPh>
    <rPh sb="234" eb="235">
      <t>タイ</t>
    </rPh>
    <rPh sb="235" eb="237">
      <t>キュウスイ</t>
    </rPh>
    <rPh sb="237" eb="239">
      <t>シュウエキ</t>
    </rPh>
    <rPh sb="239" eb="241">
      <t>ヒリツ</t>
    </rPh>
    <rPh sb="242" eb="243">
      <t>カン</t>
    </rPh>
    <rPh sb="247" eb="249">
      <t>メイカク</t>
    </rPh>
    <rPh sb="250" eb="252">
      <t>スウチ</t>
    </rPh>
    <rPh sb="252" eb="254">
      <t>キジュン</t>
    </rPh>
    <rPh sb="265" eb="267">
      <t>ルイジ</t>
    </rPh>
    <rPh sb="267" eb="269">
      <t>ダンタイ</t>
    </rPh>
    <rPh sb="269" eb="272">
      <t>ヘイキンチ</t>
    </rPh>
    <rPh sb="273" eb="275">
      <t>ヒカク</t>
    </rPh>
    <rPh sb="278" eb="280">
      <t>リョウキン</t>
    </rPh>
    <rPh sb="280" eb="282">
      <t>シュウニュウ</t>
    </rPh>
    <rPh sb="283" eb="285">
      <t>キボ</t>
    </rPh>
    <rPh sb="286" eb="287">
      <t>タイ</t>
    </rPh>
    <rPh sb="290" eb="292">
      <t>キギョウ</t>
    </rPh>
    <rPh sb="292" eb="293">
      <t>サイ</t>
    </rPh>
    <rPh sb="293" eb="295">
      <t>ザンダカ</t>
    </rPh>
    <rPh sb="298" eb="299">
      <t>オオ</t>
    </rPh>
    <rPh sb="300" eb="302">
      <t>スイジュン</t>
    </rPh>
    <rPh sb="315" eb="317">
      <t>リョウキン</t>
    </rPh>
    <rPh sb="317" eb="319">
      <t>スイジュン</t>
    </rPh>
    <rPh sb="322" eb="324">
      <t>トウシ</t>
    </rPh>
    <rPh sb="324" eb="326">
      <t>キボ</t>
    </rPh>
    <rPh sb="327" eb="329">
      <t>テキセツ</t>
    </rPh>
    <rPh sb="334" eb="336">
      <t>ケントウ</t>
    </rPh>
    <rPh sb="338" eb="340">
      <t>ヒツヨウ</t>
    </rPh>
    <rPh sb="346" eb="348">
      <t>リョウキン</t>
    </rPh>
    <rPh sb="348" eb="350">
      <t>カイシュウ</t>
    </rPh>
    <rPh sb="350" eb="351">
      <t>リツ</t>
    </rPh>
    <rPh sb="352" eb="353">
      <t>カン</t>
    </rPh>
    <rPh sb="357" eb="359">
      <t>ケンシン</t>
    </rPh>
    <rPh sb="359" eb="360">
      <t>ツキ</t>
    </rPh>
    <rPh sb="361" eb="363">
      <t>ヘンコウ</t>
    </rPh>
    <rPh sb="365" eb="367">
      <t>ヘイセイ</t>
    </rPh>
    <rPh sb="369" eb="371">
      <t>ネンド</t>
    </rPh>
    <rPh sb="372" eb="374">
      <t>トクシュ</t>
    </rPh>
    <rPh sb="374" eb="376">
      <t>ジジョウ</t>
    </rPh>
    <rPh sb="377" eb="378">
      <t>ノゾ</t>
    </rPh>
    <rPh sb="381" eb="383">
      <t>ルイジ</t>
    </rPh>
    <rPh sb="383" eb="385">
      <t>ダンタイ</t>
    </rPh>
    <rPh sb="386" eb="388">
      <t>ドウトウ</t>
    </rPh>
    <rPh sb="388" eb="390">
      <t>スイジュン</t>
    </rPh>
    <rPh sb="402" eb="404">
      <t>シタマワ</t>
    </rPh>
    <rPh sb="410" eb="412">
      <t>ヘイセイ</t>
    </rPh>
    <rPh sb="414" eb="416">
      <t>ネンド</t>
    </rPh>
    <rPh sb="422" eb="424">
      <t>ウワマワ</t>
    </rPh>
    <rPh sb="434" eb="436">
      <t>コンゴ</t>
    </rPh>
    <rPh sb="437" eb="439">
      <t>リョウキン</t>
    </rPh>
    <rPh sb="439" eb="441">
      <t>スイジュン</t>
    </rPh>
    <rPh sb="442" eb="444">
      <t>ミナオ</t>
    </rPh>
    <rPh sb="446" eb="447">
      <t>フク</t>
    </rPh>
    <rPh sb="448" eb="450">
      <t>ケントウ</t>
    </rPh>
    <rPh sb="451" eb="453">
      <t>ヒツヨウ</t>
    </rPh>
    <rPh sb="459" eb="461">
      <t>キュウスイ</t>
    </rPh>
    <rPh sb="461" eb="463">
      <t>ゲンカ</t>
    </rPh>
    <rPh sb="464" eb="465">
      <t>カン</t>
    </rPh>
    <rPh sb="469" eb="471">
      <t>メイカク</t>
    </rPh>
    <rPh sb="472" eb="474">
      <t>スウチ</t>
    </rPh>
    <rPh sb="474" eb="476">
      <t>キジュン</t>
    </rPh>
    <rPh sb="477" eb="478">
      <t>ナ</t>
    </rPh>
    <rPh sb="489" eb="491">
      <t>ルイジ</t>
    </rPh>
    <rPh sb="491" eb="493">
      <t>ダンタイ</t>
    </rPh>
    <rPh sb="494" eb="495">
      <t>クラヒクケイコウイッパンテキヨケイコウシセツリヨウリツメイカクスウチキジュンナルイジダンタイヒカクタカスウチイッパンテキヨケイコウユウシュウリツルイジダンタイクラヒクジョウキョウシュウエキシセツカドウオオシメドウリョクヒシュウゼンヒケイヒカサケッカロウスイシュゲンインカンガテキセツキボロウキュウカンタイシンカンフセツガオコナロウスイヨクセイキワジュウヨウ</t>
    </rPh>
    <rPh sb="498" eb="499">
      <t>ヒク</t>
    </rPh>
    <rPh sb="506" eb="509">
      <t>イッパンテキ</t>
    </rPh>
    <rPh sb="511" eb="512">
      <t>ヨ</t>
    </rPh>
    <rPh sb="513" eb="515">
      <t>ケイコウ</t>
    </rPh>
    <rPh sb="521" eb="523">
      <t>シセツ</t>
    </rPh>
    <rPh sb="523" eb="526">
      <t>リヨウリツ</t>
    </rPh>
    <rPh sb="531" eb="533">
      <t>メイカク</t>
    </rPh>
    <rPh sb="534" eb="536">
      <t>スウチ</t>
    </rPh>
    <rPh sb="536" eb="538">
      <t>キジュン</t>
    </rPh>
    <rPh sb="539" eb="540">
      <t>ナ</t>
    </rPh>
    <rPh sb="549" eb="551">
      <t>ルイジ</t>
    </rPh>
    <rPh sb="551" eb="553">
      <t>ダンタイ</t>
    </rPh>
    <rPh sb="554" eb="555">
      <t>クラ</t>
    </rPh>
    <rPh sb="557" eb="558">
      <t>タカ</t>
    </rPh>
    <rPh sb="565" eb="568">
      <t>イッパンテキ</t>
    </rPh>
    <rPh sb="570" eb="571">
      <t>ヨ</t>
    </rPh>
    <rPh sb="572" eb="574">
      <t>ケイコウ</t>
    </rPh>
    <rPh sb="580" eb="582">
      <t>ユウシュウ</t>
    </rPh>
    <rPh sb="582" eb="583">
      <t>リツ</t>
    </rPh>
    <rPh sb="584" eb="586">
      <t>ルイジ</t>
    </rPh>
    <rPh sb="586" eb="588">
      <t>ダンタイ</t>
    </rPh>
    <rPh sb="589" eb="590">
      <t>クラ</t>
    </rPh>
    <rPh sb="593" eb="594">
      <t>ヒク</t>
    </rPh>
    <rPh sb="606" eb="608">
      <t>シュウエキ</t>
    </rPh>
    <rPh sb="609" eb="610">
      <t>ムス</t>
    </rPh>
    <rPh sb="615" eb="617">
      <t>シセツ</t>
    </rPh>
    <rPh sb="618" eb="620">
      <t>カドウ</t>
    </rPh>
    <rPh sb="621" eb="624">
      <t>ジョウタイカ</t>
    </rPh>
    <rPh sb="631" eb="632">
      <t>ブン</t>
    </rPh>
    <rPh sb="633" eb="635">
      <t>ドウリョク</t>
    </rPh>
    <rPh sb="635" eb="636">
      <t>ヒ</t>
    </rPh>
    <rPh sb="637" eb="640">
      <t>シュウゼンヒ</t>
    </rPh>
    <rPh sb="640" eb="641">
      <t>トウ</t>
    </rPh>
    <rPh sb="642" eb="644">
      <t>ケイヒ</t>
    </rPh>
    <rPh sb="645" eb="646">
      <t>カサ</t>
    </rPh>
    <rPh sb="653" eb="655">
      <t>シサ</t>
    </rPh>
    <rPh sb="660" eb="661">
      <t>オモ</t>
    </rPh>
    <rPh sb="662" eb="664">
      <t>ゲンイン</t>
    </rPh>
    <rPh sb="668" eb="670">
      <t>ロウスイ</t>
    </rPh>
    <rPh sb="671" eb="672">
      <t>カンガ</t>
    </rPh>
    <rPh sb="681" eb="684">
      <t>ロウキュウカ</t>
    </rPh>
    <rPh sb="686" eb="688">
      <t>カンロ</t>
    </rPh>
    <rPh sb="689" eb="691">
      <t>タイシン</t>
    </rPh>
    <rPh sb="691" eb="692">
      <t>カン</t>
    </rPh>
    <rPh sb="694" eb="696">
      <t>フセツ</t>
    </rPh>
    <rPh sb="696" eb="697">
      <t>ガ</t>
    </rPh>
    <rPh sb="699" eb="702">
      <t>ケイカクテキ</t>
    </rPh>
    <rPh sb="703" eb="704">
      <t>スス</t>
    </rPh>
    <rPh sb="711" eb="712">
      <t>キワ</t>
    </rPh>
    <rPh sb="714" eb="716">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</si>
</sst>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0.08</c:v>
                </c:pt>
                <c:pt idx="1">
                  <c:v>0.11</c:v>
                </c:pt>
                <c:pt idx="2">
                  <c:v>0.12</c:v>
                </c:pt>
                <c:pt idx="3">
                  <c:v>0.18</c:v>
                </c:pt>
                <c:pt idx="4" formatCode="#,##0.00;&quot;△&quot;#,##0.00">
                  <c:v>0</c:v>
                </c:pt>
              </c:numCache>
            </c:numRef>
          </c:val>
        </c:ser>
        <c:dLbls>
          <c:showLegendKey val="0"/>
          <c:showVal val="0"/>
          <c:showCatName val="0"/>
          <c:showSerName val="0"/>
          <c:showPercent val="0"/>
          <c:showBubbleSize val="0"/>
        </c:dLbls>
        <c:gapWidth val="150"/>
        <c:axId val="96008064"/>
        <c:axId val="964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96008064"/>
        <c:axId val="96485376"/>
      </c:lineChart>
      <c:dateAx>
        <c:axId val="96008064"/>
        <c:scaling>
          <c:orientation val="minMax"/>
        </c:scaling>
        <c:delete val="1"/>
        <c:axPos val="b"/>
        <c:numFmt formatCode="ge" sourceLinked="1"/>
        <c:majorTickMark val="none"/>
        <c:minorTickMark val="none"/>
        <c:tickLblPos val="none"/>
        <c:crossAx val="96485376"/>
        <c:crosses val="autoZero"/>
        <c:auto val="1"/>
        <c:lblOffset val="100"/>
        <c:baseTimeUnit val="years"/>
      </c:dateAx>
      <c:valAx>
        <c:axId val="964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0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77.77</c:v>
                </c:pt>
                <c:pt idx="1">
                  <c:v>79.77</c:v>
                </c:pt>
                <c:pt idx="2">
                  <c:v>80.03</c:v>
                </c:pt>
                <c:pt idx="3">
                  <c:v>68.989999999999995</c:v>
                </c:pt>
                <c:pt idx="4">
                  <c:v>74.349999999999994</c:v>
                </c:pt>
              </c:numCache>
            </c:numRef>
          </c:val>
        </c:ser>
        <c:dLbls>
          <c:showLegendKey val="0"/>
          <c:showVal val="0"/>
          <c:showCatName val="0"/>
          <c:showSerName val="0"/>
          <c:showPercent val="0"/>
          <c:showBubbleSize val="0"/>
        </c:dLbls>
        <c:gapWidth val="150"/>
        <c:axId val="100285440"/>
        <c:axId val="10031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00285440"/>
        <c:axId val="100312192"/>
      </c:lineChart>
      <c:dateAx>
        <c:axId val="100285440"/>
        <c:scaling>
          <c:orientation val="minMax"/>
        </c:scaling>
        <c:delete val="1"/>
        <c:axPos val="b"/>
        <c:numFmt formatCode="ge" sourceLinked="1"/>
        <c:majorTickMark val="none"/>
        <c:minorTickMark val="none"/>
        <c:tickLblPos val="none"/>
        <c:crossAx val="100312192"/>
        <c:crosses val="autoZero"/>
        <c:auto val="1"/>
        <c:lblOffset val="100"/>
        <c:baseTimeUnit val="years"/>
      </c:dateAx>
      <c:valAx>
        <c:axId val="10031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8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62.22</c:v>
                </c:pt>
                <c:pt idx="1">
                  <c:v>59.54</c:v>
                </c:pt>
                <c:pt idx="2">
                  <c:v>58.1</c:v>
                </c:pt>
                <c:pt idx="3">
                  <c:v>59.66</c:v>
                </c:pt>
                <c:pt idx="4">
                  <c:v>57.68</c:v>
                </c:pt>
              </c:numCache>
            </c:numRef>
          </c:val>
        </c:ser>
        <c:dLbls>
          <c:showLegendKey val="0"/>
          <c:showVal val="0"/>
          <c:showCatName val="0"/>
          <c:showSerName val="0"/>
          <c:showPercent val="0"/>
          <c:showBubbleSize val="0"/>
        </c:dLbls>
        <c:gapWidth val="150"/>
        <c:axId val="100358784"/>
        <c:axId val="10036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00358784"/>
        <c:axId val="100360960"/>
      </c:lineChart>
      <c:dateAx>
        <c:axId val="100358784"/>
        <c:scaling>
          <c:orientation val="minMax"/>
        </c:scaling>
        <c:delete val="1"/>
        <c:axPos val="b"/>
        <c:numFmt formatCode="ge" sourceLinked="1"/>
        <c:majorTickMark val="none"/>
        <c:minorTickMark val="none"/>
        <c:tickLblPos val="none"/>
        <c:crossAx val="100360960"/>
        <c:crosses val="autoZero"/>
        <c:auto val="1"/>
        <c:lblOffset val="100"/>
        <c:baseTimeUnit val="years"/>
      </c:dateAx>
      <c:valAx>
        <c:axId val="10036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5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103.12</c:v>
                </c:pt>
                <c:pt idx="1">
                  <c:v>103.88</c:v>
                </c:pt>
                <c:pt idx="2">
                  <c:v>102.52</c:v>
                </c:pt>
                <c:pt idx="3">
                  <c:v>95.69</c:v>
                </c:pt>
                <c:pt idx="4">
                  <c:v>104.78</c:v>
                </c:pt>
              </c:numCache>
            </c:numRef>
          </c:val>
        </c:ser>
        <c:dLbls>
          <c:showLegendKey val="0"/>
          <c:showVal val="0"/>
          <c:showCatName val="0"/>
          <c:showSerName val="0"/>
          <c:showPercent val="0"/>
          <c:showBubbleSize val="0"/>
        </c:dLbls>
        <c:gapWidth val="150"/>
        <c:axId val="96515584"/>
        <c:axId val="9651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96515584"/>
        <c:axId val="96517504"/>
      </c:lineChart>
      <c:dateAx>
        <c:axId val="96515584"/>
        <c:scaling>
          <c:orientation val="minMax"/>
        </c:scaling>
        <c:delete val="1"/>
        <c:axPos val="b"/>
        <c:numFmt formatCode="ge" sourceLinked="1"/>
        <c:majorTickMark val="none"/>
        <c:minorTickMark val="none"/>
        <c:tickLblPos val="none"/>
        <c:crossAx val="96517504"/>
        <c:crosses val="autoZero"/>
        <c:auto val="1"/>
        <c:lblOffset val="100"/>
        <c:baseTimeUnit val="years"/>
      </c:dateAx>
      <c:valAx>
        <c:axId val="96517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5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43.21</c:v>
                </c:pt>
                <c:pt idx="1">
                  <c:v>44.13</c:v>
                </c:pt>
                <c:pt idx="2">
                  <c:v>44.54</c:v>
                </c:pt>
                <c:pt idx="3">
                  <c:v>50.17</c:v>
                </c:pt>
                <c:pt idx="4">
                  <c:v>51.18</c:v>
                </c:pt>
              </c:numCache>
            </c:numRef>
          </c:val>
        </c:ser>
        <c:dLbls>
          <c:showLegendKey val="0"/>
          <c:showVal val="0"/>
          <c:showCatName val="0"/>
          <c:showSerName val="0"/>
          <c:showPercent val="0"/>
          <c:showBubbleSize val="0"/>
        </c:dLbls>
        <c:gapWidth val="150"/>
        <c:axId val="98915456"/>
        <c:axId val="9891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98915456"/>
        <c:axId val="98917376"/>
      </c:lineChart>
      <c:dateAx>
        <c:axId val="98915456"/>
        <c:scaling>
          <c:orientation val="minMax"/>
        </c:scaling>
        <c:delete val="1"/>
        <c:axPos val="b"/>
        <c:numFmt formatCode="ge" sourceLinked="1"/>
        <c:majorTickMark val="none"/>
        <c:minorTickMark val="none"/>
        <c:tickLblPos val="none"/>
        <c:crossAx val="98917376"/>
        <c:crosses val="autoZero"/>
        <c:auto val="1"/>
        <c:lblOffset val="100"/>
        <c:baseTimeUnit val="years"/>
      </c:dateAx>
      <c:valAx>
        <c:axId val="9891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8.6999999999999993</c:v>
                </c:pt>
                <c:pt idx="1">
                  <c:v>8.89</c:v>
                </c:pt>
                <c:pt idx="2">
                  <c:v>8.8800000000000008</c:v>
                </c:pt>
                <c:pt idx="3">
                  <c:v>13.58</c:v>
                </c:pt>
                <c:pt idx="4" formatCode="#,##0.00;&quot;△&quot;#,##0.00">
                  <c:v>0</c:v>
                </c:pt>
              </c:numCache>
            </c:numRef>
          </c:val>
        </c:ser>
        <c:dLbls>
          <c:showLegendKey val="0"/>
          <c:showVal val="0"/>
          <c:showCatName val="0"/>
          <c:showSerName val="0"/>
          <c:showPercent val="0"/>
          <c:showBubbleSize val="0"/>
        </c:dLbls>
        <c:gapWidth val="150"/>
        <c:axId val="98964224"/>
        <c:axId val="9896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98964224"/>
        <c:axId val="98966144"/>
      </c:lineChart>
      <c:dateAx>
        <c:axId val="98964224"/>
        <c:scaling>
          <c:orientation val="minMax"/>
        </c:scaling>
        <c:delete val="1"/>
        <c:axPos val="b"/>
        <c:numFmt formatCode="ge" sourceLinked="1"/>
        <c:majorTickMark val="none"/>
        <c:minorTickMark val="none"/>
        <c:tickLblPos val="none"/>
        <c:crossAx val="98966144"/>
        <c:crosses val="autoZero"/>
        <c:auto val="1"/>
        <c:lblOffset val="100"/>
        <c:baseTimeUnit val="years"/>
      </c:dateAx>
      <c:valAx>
        <c:axId val="9896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6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005184"/>
        <c:axId val="9900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99005184"/>
        <c:axId val="99007104"/>
      </c:lineChart>
      <c:dateAx>
        <c:axId val="99005184"/>
        <c:scaling>
          <c:orientation val="minMax"/>
        </c:scaling>
        <c:delete val="1"/>
        <c:axPos val="b"/>
        <c:numFmt formatCode="ge" sourceLinked="1"/>
        <c:majorTickMark val="none"/>
        <c:minorTickMark val="none"/>
        <c:tickLblPos val="none"/>
        <c:crossAx val="99007104"/>
        <c:crosses val="autoZero"/>
        <c:auto val="1"/>
        <c:lblOffset val="100"/>
        <c:baseTimeUnit val="years"/>
      </c:dateAx>
      <c:valAx>
        <c:axId val="99007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0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10312.99</c:v>
                </c:pt>
                <c:pt idx="1">
                  <c:v>6781.34</c:v>
                </c:pt>
                <c:pt idx="2">
                  <c:v>8474.3799999999992</c:v>
                </c:pt>
                <c:pt idx="3">
                  <c:v>212.24</c:v>
                </c:pt>
                <c:pt idx="4">
                  <c:v>202.75</c:v>
                </c:pt>
              </c:numCache>
            </c:numRef>
          </c:val>
        </c:ser>
        <c:dLbls>
          <c:showLegendKey val="0"/>
          <c:showVal val="0"/>
          <c:showCatName val="0"/>
          <c:showSerName val="0"/>
          <c:showPercent val="0"/>
          <c:showBubbleSize val="0"/>
        </c:dLbls>
        <c:gapWidth val="150"/>
        <c:axId val="100490240"/>
        <c:axId val="10049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00490240"/>
        <c:axId val="100496512"/>
      </c:lineChart>
      <c:dateAx>
        <c:axId val="100490240"/>
        <c:scaling>
          <c:orientation val="minMax"/>
        </c:scaling>
        <c:delete val="1"/>
        <c:axPos val="b"/>
        <c:numFmt formatCode="ge" sourceLinked="1"/>
        <c:majorTickMark val="none"/>
        <c:minorTickMark val="none"/>
        <c:tickLblPos val="none"/>
        <c:crossAx val="100496512"/>
        <c:crosses val="autoZero"/>
        <c:auto val="1"/>
        <c:lblOffset val="100"/>
        <c:baseTimeUnit val="years"/>
      </c:dateAx>
      <c:valAx>
        <c:axId val="100496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49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522.33000000000004</c:v>
                </c:pt>
                <c:pt idx="1">
                  <c:v>482.16</c:v>
                </c:pt>
                <c:pt idx="2">
                  <c:v>486.98</c:v>
                </c:pt>
                <c:pt idx="3">
                  <c:v>525.42999999999995</c:v>
                </c:pt>
                <c:pt idx="4">
                  <c:v>478.77</c:v>
                </c:pt>
              </c:numCache>
            </c:numRef>
          </c:val>
        </c:ser>
        <c:dLbls>
          <c:showLegendKey val="0"/>
          <c:showVal val="0"/>
          <c:showCatName val="0"/>
          <c:showSerName val="0"/>
          <c:showPercent val="0"/>
          <c:showBubbleSize val="0"/>
        </c:dLbls>
        <c:gapWidth val="150"/>
        <c:axId val="100518528"/>
        <c:axId val="10014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00518528"/>
        <c:axId val="100143872"/>
      </c:lineChart>
      <c:dateAx>
        <c:axId val="100518528"/>
        <c:scaling>
          <c:orientation val="minMax"/>
        </c:scaling>
        <c:delete val="1"/>
        <c:axPos val="b"/>
        <c:numFmt formatCode="ge" sourceLinked="1"/>
        <c:majorTickMark val="none"/>
        <c:minorTickMark val="none"/>
        <c:tickLblPos val="none"/>
        <c:crossAx val="100143872"/>
        <c:crosses val="autoZero"/>
        <c:auto val="1"/>
        <c:lblOffset val="100"/>
        <c:baseTimeUnit val="years"/>
      </c:dateAx>
      <c:valAx>
        <c:axId val="100143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5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98.49</c:v>
                </c:pt>
                <c:pt idx="1">
                  <c:v>99.48</c:v>
                </c:pt>
                <c:pt idx="2">
                  <c:v>98.72</c:v>
                </c:pt>
                <c:pt idx="3">
                  <c:v>90.46</c:v>
                </c:pt>
                <c:pt idx="4">
                  <c:v>101.31</c:v>
                </c:pt>
              </c:numCache>
            </c:numRef>
          </c:val>
        </c:ser>
        <c:dLbls>
          <c:showLegendKey val="0"/>
          <c:showVal val="0"/>
          <c:showCatName val="0"/>
          <c:showSerName val="0"/>
          <c:showPercent val="0"/>
          <c:showBubbleSize val="0"/>
        </c:dLbls>
        <c:gapWidth val="150"/>
        <c:axId val="100172160"/>
        <c:axId val="10017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00172160"/>
        <c:axId val="100174080"/>
      </c:lineChart>
      <c:dateAx>
        <c:axId val="100172160"/>
        <c:scaling>
          <c:orientation val="minMax"/>
        </c:scaling>
        <c:delete val="1"/>
        <c:axPos val="b"/>
        <c:numFmt formatCode="ge" sourceLinked="1"/>
        <c:majorTickMark val="none"/>
        <c:minorTickMark val="none"/>
        <c:tickLblPos val="none"/>
        <c:crossAx val="100174080"/>
        <c:crosses val="autoZero"/>
        <c:auto val="1"/>
        <c:lblOffset val="100"/>
        <c:baseTimeUnit val="years"/>
      </c:dateAx>
      <c:valAx>
        <c:axId val="10017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7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141.47999999999999</c:v>
                </c:pt>
                <c:pt idx="1">
                  <c:v>140.96</c:v>
                </c:pt>
                <c:pt idx="2">
                  <c:v>142.44</c:v>
                </c:pt>
                <c:pt idx="3">
                  <c:v>155.66</c:v>
                </c:pt>
                <c:pt idx="4">
                  <c:v>139.41999999999999</c:v>
                </c:pt>
              </c:numCache>
            </c:numRef>
          </c:val>
        </c:ser>
        <c:dLbls>
          <c:showLegendKey val="0"/>
          <c:showVal val="0"/>
          <c:showCatName val="0"/>
          <c:showSerName val="0"/>
          <c:showPercent val="0"/>
          <c:showBubbleSize val="0"/>
        </c:dLbls>
        <c:gapWidth val="150"/>
        <c:axId val="100199808"/>
        <c:axId val="10020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00199808"/>
        <c:axId val="100201984"/>
      </c:lineChart>
      <c:dateAx>
        <c:axId val="100199808"/>
        <c:scaling>
          <c:orientation val="minMax"/>
        </c:scaling>
        <c:delete val="1"/>
        <c:axPos val="b"/>
        <c:numFmt formatCode="ge" sourceLinked="1"/>
        <c:majorTickMark val="none"/>
        <c:minorTickMark val="none"/>
        <c:tickLblPos val="none"/>
        <c:crossAx val="100201984"/>
        <c:crosses val="autoZero"/>
        <c:auto val="1"/>
        <c:lblOffset val="100"/>
        <c:baseTimeUnit val="years"/>
      </c:dateAx>
      <c:valAx>
        <c:axId val="10020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三重県　紀北町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A6</v>
      </c>
      <c r="AA8" s="75"/>
      <c r="AB8" s="75"/>
      <c r="AC8" s="75"/>
      <c r="AD8" s="75"/>
      <c r="AE8" s="75"/>
      <c r="AF8" s="75"/>
      <c r="AG8" s="76"/>
      <c r="AH8" s="3"/>
      <c r="AI8" s="77">
        <f>データ!Q6</f>
        <v>17248</v>
      </c>
      <c r="AJ8" s="78"/>
      <c r="AK8" s="78"/>
      <c r="AL8" s="78"/>
      <c r="AM8" s="78"/>
      <c r="AN8" s="78"/>
      <c r="AO8" s="78"/>
      <c r="AP8" s="79"/>
      <c r="AQ8" s="57">
        <f>データ!R6</f>
        <v>256.52999999999997</v>
      </c>
      <c r="AR8" s="57"/>
      <c r="AS8" s="57"/>
      <c r="AT8" s="57"/>
      <c r="AU8" s="57"/>
      <c r="AV8" s="57"/>
      <c r="AW8" s="57"/>
      <c r="AX8" s="57"/>
      <c r="AY8" s="57">
        <f>データ!S6</f>
        <v>67.239999999999995</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61.04</v>
      </c>
      <c r="K10" s="57"/>
      <c r="L10" s="57"/>
      <c r="M10" s="57"/>
      <c r="N10" s="57"/>
      <c r="O10" s="57"/>
      <c r="P10" s="57"/>
      <c r="Q10" s="57"/>
      <c r="R10" s="57">
        <f>データ!O6</f>
        <v>97.4</v>
      </c>
      <c r="S10" s="57"/>
      <c r="T10" s="57"/>
      <c r="U10" s="57"/>
      <c r="V10" s="57"/>
      <c r="W10" s="57"/>
      <c r="X10" s="57"/>
      <c r="Y10" s="57"/>
      <c r="Z10" s="65">
        <f>データ!P6</f>
        <v>2462</v>
      </c>
      <c r="AA10" s="65"/>
      <c r="AB10" s="65"/>
      <c r="AC10" s="65"/>
      <c r="AD10" s="65"/>
      <c r="AE10" s="65"/>
      <c r="AF10" s="65"/>
      <c r="AG10" s="65"/>
      <c r="AH10" s="2"/>
      <c r="AI10" s="65">
        <f>データ!T6</f>
        <v>17071</v>
      </c>
      <c r="AJ10" s="65"/>
      <c r="AK10" s="65"/>
      <c r="AL10" s="65"/>
      <c r="AM10" s="65"/>
      <c r="AN10" s="65"/>
      <c r="AO10" s="65"/>
      <c r="AP10" s="65"/>
      <c r="AQ10" s="57">
        <f>データ!U6</f>
        <v>35.33</v>
      </c>
      <c r="AR10" s="57"/>
      <c r="AS10" s="57"/>
      <c r="AT10" s="57"/>
      <c r="AU10" s="57"/>
      <c r="AV10" s="57"/>
      <c r="AW10" s="57"/>
      <c r="AX10" s="57"/>
      <c r="AY10" s="57">
        <f>データ!V6</f>
        <v>483.19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106</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245437</v>
      </c>
      <c r="D6" s="31">
        <f t="shared" si="3"/>
        <v>46</v>
      </c>
      <c r="E6" s="31">
        <f t="shared" si="3"/>
        <v>1</v>
      </c>
      <c r="F6" s="31">
        <f t="shared" si="3"/>
        <v>0</v>
      </c>
      <c r="G6" s="31">
        <f t="shared" si="3"/>
        <v>1</v>
      </c>
      <c r="H6" s="31" t="str">
        <f t="shared" si="3"/>
        <v>三重県　紀北町</v>
      </c>
      <c r="I6" s="31" t="str">
        <f t="shared" si="3"/>
        <v>法適用</v>
      </c>
      <c r="J6" s="31" t="str">
        <f t="shared" si="3"/>
        <v>水道事業</v>
      </c>
      <c r="K6" s="31" t="str">
        <f t="shared" si="3"/>
        <v>末端給水事業</v>
      </c>
      <c r="L6" s="31" t="str">
        <f t="shared" si="3"/>
        <v>A6</v>
      </c>
      <c r="M6" s="32" t="str">
        <f t="shared" si="3"/>
        <v>-</v>
      </c>
      <c r="N6" s="32">
        <f t="shared" si="3"/>
        <v>61.04</v>
      </c>
      <c r="O6" s="32">
        <f t="shared" si="3"/>
        <v>97.4</v>
      </c>
      <c r="P6" s="32">
        <f t="shared" si="3"/>
        <v>2462</v>
      </c>
      <c r="Q6" s="32">
        <f t="shared" si="3"/>
        <v>17248</v>
      </c>
      <c r="R6" s="32">
        <f t="shared" si="3"/>
        <v>256.52999999999997</v>
      </c>
      <c r="S6" s="32">
        <f t="shared" si="3"/>
        <v>67.239999999999995</v>
      </c>
      <c r="T6" s="32">
        <f t="shared" si="3"/>
        <v>17071</v>
      </c>
      <c r="U6" s="32">
        <f t="shared" si="3"/>
        <v>35.33</v>
      </c>
      <c r="V6" s="32">
        <f t="shared" si="3"/>
        <v>483.19</v>
      </c>
      <c r="W6" s="33">
        <f>IF(W7="",NA(),W7)</f>
        <v>103.12</v>
      </c>
      <c r="X6" s="33">
        <f t="shared" ref="X6:AF6" si="4">IF(X7="",NA(),X7)</f>
        <v>103.88</v>
      </c>
      <c r="Y6" s="33">
        <f t="shared" si="4"/>
        <v>102.52</v>
      </c>
      <c r="Z6" s="33">
        <f t="shared" si="4"/>
        <v>95.69</v>
      </c>
      <c r="AA6" s="33">
        <f t="shared" si="4"/>
        <v>104.78</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10312.99</v>
      </c>
      <c r="AT6" s="33">
        <f t="shared" ref="AT6:BB6" si="6">IF(AT7="",NA(),AT7)</f>
        <v>6781.34</v>
      </c>
      <c r="AU6" s="33">
        <f t="shared" si="6"/>
        <v>8474.3799999999992</v>
      </c>
      <c r="AV6" s="33">
        <f t="shared" si="6"/>
        <v>212.24</v>
      </c>
      <c r="AW6" s="33">
        <f t="shared" si="6"/>
        <v>202.75</v>
      </c>
      <c r="AX6" s="33">
        <f t="shared" si="6"/>
        <v>995.5</v>
      </c>
      <c r="AY6" s="33">
        <f t="shared" si="6"/>
        <v>915.5</v>
      </c>
      <c r="AZ6" s="33">
        <f t="shared" si="6"/>
        <v>963.24</v>
      </c>
      <c r="BA6" s="33">
        <f t="shared" si="6"/>
        <v>381.53</v>
      </c>
      <c r="BB6" s="33">
        <f t="shared" si="6"/>
        <v>391.54</v>
      </c>
      <c r="BC6" s="32" t="str">
        <f>IF(BC7="","",IF(BC7="-","【-】","【"&amp;SUBSTITUTE(TEXT(BC7,"#,##0.00"),"-","△")&amp;"】"))</f>
        <v>【262.74】</v>
      </c>
      <c r="BD6" s="33">
        <f>IF(BD7="",NA(),BD7)</f>
        <v>522.33000000000004</v>
      </c>
      <c r="BE6" s="33">
        <f t="shared" ref="BE6:BM6" si="7">IF(BE7="",NA(),BE7)</f>
        <v>482.16</v>
      </c>
      <c r="BF6" s="33">
        <f t="shared" si="7"/>
        <v>486.98</v>
      </c>
      <c r="BG6" s="33">
        <f t="shared" si="7"/>
        <v>525.42999999999995</v>
      </c>
      <c r="BH6" s="33">
        <f t="shared" si="7"/>
        <v>478.77</v>
      </c>
      <c r="BI6" s="33">
        <f t="shared" si="7"/>
        <v>414.59</v>
      </c>
      <c r="BJ6" s="33">
        <f t="shared" si="7"/>
        <v>404.78</v>
      </c>
      <c r="BK6" s="33">
        <f t="shared" si="7"/>
        <v>400.38</v>
      </c>
      <c r="BL6" s="33">
        <f t="shared" si="7"/>
        <v>393.27</v>
      </c>
      <c r="BM6" s="33">
        <f t="shared" si="7"/>
        <v>386.97</v>
      </c>
      <c r="BN6" s="32" t="str">
        <f>IF(BN7="","",IF(BN7="-","【-】","【"&amp;SUBSTITUTE(TEXT(BN7,"#,##0.00"),"-","△")&amp;"】"))</f>
        <v>【276.38】</v>
      </c>
      <c r="BO6" s="33">
        <f>IF(BO7="",NA(),BO7)</f>
        <v>98.49</v>
      </c>
      <c r="BP6" s="33">
        <f t="shared" ref="BP6:BX6" si="8">IF(BP7="",NA(),BP7)</f>
        <v>99.48</v>
      </c>
      <c r="BQ6" s="33">
        <f t="shared" si="8"/>
        <v>98.72</v>
      </c>
      <c r="BR6" s="33">
        <f t="shared" si="8"/>
        <v>90.46</v>
      </c>
      <c r="BS6" s="33">
        <f t="shared" si="8"/>
        <v>101.31</v>
      </c>
      <c r="BT6" s="33">
        <f t="shared" si="8"/>
        <v>97.71</v>
      </c>
      <c r="BU6" s="33">
        <f t="shared" si="8"/>
        <v>98.07</v>
      </c>
      <c r="BV6" s="33">
        <f t="shared" si="8"/>
        <v>96.56</v>
      </c>
      <c r="BW6" s="33">
        <f t="shared" si="8"/>
        <v>100.47</v>
      </c>
      <c r="BX6" s="33">
        <f t="shared" si="8"/>
        <v>101.72</v>
      </c>
      <c r="BY6" s="32" t="str">
        <f>IF(BY7="","",IF(BY7="-","【-】","【"&amp;SUBSTITUTE(TEXT(BY7,"#,##0.00"),"-","△")&amp;"】"))</f>
        <v>【104.99】</v>
      </c>
      <c r="BZ6" s="33">
        <f>IF(BZ7="",NA(),BZ7)</f>
        <v>141.47999999999999</v>
      </c>
      <c r="CA6" s="33">
        <f t="shared" ref="CA6:CI6" si="9">IF(CA7="",NA(),CA7)</f>
        <v>140.96</v>
      </c>
      <c r="CB6" s="33">
        <f t="shared" si="9"/>
        <v>142.44</v>
      </c>
      <c r="CC6" s="33">
        <f t="shared" si="9"/>
        <v>155.66</v>
      </c>
      <c r="CD6" s="33">
        <f t="shared" si="9"/>
        <v>139.41999999999999</v>
      </c>
      <c r="CE6" s="33">
        <f t="shared" si="9"/>
        <v>173.56</v>
      </c>
      <c r="CF6" s="33">
        <f t="shared" si="9"/>
        <v>172.26</v>
      </c>
      <c r="CG6" s="33">
        <f t="shared" si="9"/>
        <v>177.14</v>
      </c>
      <c r="CH6" s="33">
        <f t="shared" si="9"/>
        <v>169.82</v>
      </c>
      <c r="CI6" s="33">
        <f t="shared" si="9"/>
        <v>168.2</v>
      </c>
      <c r="CJ6" s="32" t="str">
        <f>IF(CJ7="","",IF(CJ7="-","【-】","【"&amp;SUBSTITUTE(TEXT(CJ7,"#,##0.00"),"-","△")&amp;"】"))</f>
        <v>【163.72】</v>
      </c>
      <c r="CK6" s="33">
        <f>IF(CK7="",NA(),CK7)</f>
        <v>77.77</v>
      </c>
      <c r="CL6" s="33">
        <f t="shared" ref="CL6:CT6" si="10">IF(CL7="",NA(),CL7)</f>
        <v>79.77</v>
      </c>
      <c r="CM6" s="33">
        <f t="shared" si="10"/>
        <v>80.03</v>
      </c>
      <c r="CN6" s="33">
        <f t="shared" si="10"/>
        <v>68.989999999999995</v>
      </c>
      <c r="CO6" s="33">
        <f t="shared" si="10"/>
        <v>74.349999999999994</v>
      </c>
      <c r="CP6" s="33">
        <f t="shared" si="10"/>
        <v>55.84</v>
      </c>
      <c r="CQ6" s="33">
        <f t="shared" si="10"/>
        <v>55.68</v>
      </c>
      <c r="CR6" s="33">
        <f t="shared" si="10"/>
        <v>55.64</v>
      </c>
      <c r="CS6" s="33">
        <f t="shared" si="10"/>
        <v>55.13</v>
      </c>
      <c r="CT6" s="33">
        <f t="shared" si="10"/>
        <v>54.77</v>
      </c>
      <c r="CU6" s="32" t="str">
        <f>IF(CU7="","",IF(CU7="-","【-】","【"&amp;SUBSTITUTE(TEXT(CU7,"#,##0.00"),"-","△")&amp;"】"))</f>
        <v>【59.76】</v>
      </c>
      <c r="CV6" s="33">
        <f>IF(CV7="",NA(),CV7)</f>
        <v>62.22</v>
      </c>
      <c r="CW6" s="33">
        <f t="shared" ref="CW6:DE6" si="11">IF(CW7="",NA(),CW7)</f>
        <v>59.54</v>
      </c>
      <c r="CX6" s="33">
        <f t="shared" si="11"/>
        <v>58.1</v>
      </c>
      <c r="CY6" s="33">
        <f t="shared" si="11"/>
        <v>59.66</v>
      </c>
      <c r="CZ6" s="33">
        <f t="shared" si="11"/>
        <v>57.68</v>
      </c>
      <c r="DA6" s="33">
        <f t="shared" si="11"/>
        <v>83.11</v>
      </c>
      <c r="DB6" s="33">
        <f t="shared" si="11"/>
        <v>83.18</v>
      </c>
      <c r="DC6" s="33">
        <f t="shared" si="11"/>
        <v>83.09</v>
      </c>
      <c r="DD6" s="33">
        <f t="shared" si="11"/>
        <v>83</v>
      </c>
      <c r="DE6" s="33">
        <f t="shared" si="11"/>
        <v>82.89</v>
      </c>
      <c r="DF6" s="32" t="str">
        <f>IF(DF7="","",IF(DF7="-","【-】","【"&amp;SUBSTITUTE(TEXT(DF7,"#,##0.00"),"-","△")&amp;"】"))</f>
        <v>【89.95】</v>
      </c>
      <c r="DG6" s="33">
        <f>IF(DG7="",NA(),DG7)</f>
        <v>43.21</v>
      </c>
      <c r="DH6" s="33">
        <f t="shared" ref="DH6:DP6" si="12">IF(DH7="",NA(),DH7)</f>
        <v>44.13</v>
      </c>
      <c r="DI6" s="33">
        <f t="shared" si="12"/>
        <v>44.54</v>
      </c>
      <c r="DJ6" s="33">
        <f t="shared" si="12"/>
        <v>50.17</v>
      </c>
      <c r="DK6" s="33">
        <f t="shared" si="12"/>
        <v>51.18</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8.6999999999999993</v>
      </c>
      <c r="DS6" s="33">
        <f t="shared" ref="DS6:EA6" si="13">IF(DS7="",NA(),DS7)</f>
        <v>8.89</v>
      </c>
      <c r="DT6" s="33">
        <f t="shared" si="13"/>
        <v>8.8800000000000008</v>
      </c>
      <c r="DU6" s="33">
        <f t="shared" si="13"/>
        <v>13.58</v>
      </c>
      <c r="DV6" s="32">
        <f t="shared" si="13"/>
        <v>0</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0.08</v>
      </c>
      <c r="ED6" s="33">
        <f t="shared" ref="ED6:EL6" si="14">IF(ED7="",NA(),ED7)</f>
        <v>0.11</v>
      </c>
      <c r="EE6" s="33">
        <f t="shared" si="14"/>
        <v>0.12</v>
      </c>
      <c r="EF6" s="33">
        <f t="shared" si="14"/>
        <v>0.18</v>
      </c>
      <c r="EG6" s="32">
        <f t="shared" si="14"/>
        <v>0</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245437</v>
      </c>
      <c r="D7" s="35">
        <v>46</v>
      </c>
      <c r="E7" s="35">
        <v>1</v>
      </c>
      <c r="F7" s="35">
        <v>0</v>
      </c>
      <c r="G7" s="35">
        <v>1</v>
      </c>
      <c r="H7" s="35" t="s">
        <v>93</v>
      </c>
      <c r="I7" s="35" t="s">
        <v>94</v>
      </c>
      <c r="J7" s="35" t="s">
        <v>95</v>
      </c>
      <c r="K7" s="35" t="s">
        <v>96</v>
      </c>
      <c r="L7" s="35" t="s">
        <v>97</v>
      </c>
      <c r="M7" s="36" t="s">
        <v>98</v>
      </c>
      <c r="N7" s="36">
        <v>61.04</v>
      </c>
      <c r="O7" s="36">
        <v>97.4</v>
      </c>
      <c r="P7" s="36">
        <v>2462</v>
      </c>
      <c r="Q7" s="36">
        <v>17248</v>
      </c>
      <c r="R7" s="36">
        <v>256.52999999999997</v>
      </c>
      <c r="S7" s="36">
        <v>67.239999999999995</v>
      </c>
      <c r="T7" s="36">
        <v>17071</v>
      </c>
      <c r="U7" s="36">
        <v>35.33</v>
      </c>
      <c r="V7" s="36">
        <v>483.19</v>
      </c>
      <c r="W7" s="36">
        <v>103.12</v>
      </c>
      <c r="X7" s="36">
        <v>103.88</v>
      </c>
      <c r="Y7" s="36">
        <v>102.52</v>
      </c>
      <c r="Z7" s="36">
        <v>95.69</v>
      </c>
      <c r="AA7" s="36">
        <v>104.78</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10312.99</v>
      </c>
      <c r="AT7" s="36">
        <v>6781.34</v>
      </c>
      <c r="AU7" s="36">
        <v>8474.3799999999992</v>
      </c>
      <c r="AV7" s="36">
        <v>212.24</v>
      </c>
      <c r="AW7" s="36">
        <v>202.75</v>
      </c>
      <c r="AX7" s="36">
        <v>995.5</v>
      </c>
      <c r="AY7" s="36">
        <v>915.5</v>
      </c>
      <c r="AZ7" s="36">
        <v>963.24</v>
      </c>
      <c r="BA7" s="36">
        <v>381.53</v>
      </c>
      <c r="BB7" s="36">
        <v>391.54</v>
      </c>
      <c r="BC7" s="36">
        <v>262.74</v>
      </c>
      <c r="BD7" s="36">
        <v>522.33000000000004</v>
      </c>
      <c r="BE7" s="36">
        <v>482.16</v>
      </c>
      <c r="BF7" s="36">
        <v>486.98</v>
      </c>
      <c r="BG7" s="36">
        <v>525.42999999999995</v>
      </c>
      <c r="BH7" s="36">
        <v>478.77</v>
      </c>
      <c r="BI7" s="36">
        <v>414.59</v>
      </c>
      <c r="BJ7" s="36">
        <v>404.78</v>
      </c>
      <c r="BK7" s="36">
        <v>400.38</v>
      </c>
      <c r="BL7" s="36">
        <v>393.27</v>
      </c>
      <c r="BM7" s="36">
        <v>386.97</v>
      </c>
      <c r="BN7" s="36">
        <v>276.38</v>
      </c>
      <c r="BO7" s="36">
        <v>98.49</v>
      </c>
      <c r="BP7" s="36">
        <v>99.48</v>
      </c>
      <c r="BQ7" s="36">
        <v>98.72</v>
      </c>
      <c r="BR7" s="36">
        <v>90.46</v>
      </c>
      <c r="BS7" s="36">
        <v>101.31</v>
      </c>
      <c r="BT7" s="36">
        <v>97.71</v>
      </c>
      <c r="BU7" s="36">
        <v>98.07</v>
      </c>
      <c r="BV7" s="36">
        <v>96.56</v>
      </c>
      <c r="BW7" s="36">
        <v>100.47</v>
      </c>
      <c r="BX7" s="36">
        <v>101.72</v>
      </c>
      <c r="BY7" s="36">
        <v>104.99</v>
      </c>
      <c r="BZ7" s="36">
        <v>141.47999999999999</v>
      </c>
      <c r="CA7" s="36">
        <v>140.96</v>
      </c>
      <c r="CB7" s="36">
        <v>142.44</v>
      </c>
      <c r="CC7" s="36">
        <v>155.66</v>
      </c>
      <c r="CD7" s="36">
        <v>139.41999999999999</v>
      </c>
      <c r="CE7" s="36">
        <v>173.56</v>
      </c>
      <c r="CF7" s="36">
        <v>172.26</v>
      </c>
      <c r="CG7" s="36">
        <v>177.14</v>
      </c>
      <c r="CH7" s="36">
        <v>169.82</v>
      </c>
      <c r="CI7" s="36">
        <v>168.2</v>
      </c>
      <c r="CJ7" s="36">
        <v>163.72</v>
      </c>
      <c r="CK7" s="36">
        <v>77.77</v>
      </c>
      <c r="CL7" s="36">
        <v>79.77</v>
      </c>
      <c r="CM7" s="36">
        <v>80.03</v>
      </c>
      <c r="CN7" s="36">
        <v>68.989999999999995</v>
      </c>
      <c r="CO7" s="36">
        <v>74.349999999999994</v>
      </c>
      <c r="CP7" s="36">
        <v>55.84</v>
      </c>
      <c r="CQ7" s="36">
        <v>55.68</v>
      </c>
      <c r="CR7" s="36">
        <v>55.64</v>
      </c>
      <c r="CS7" s="36">
        <v>55.13</v>
      </c>
      <c r="CT7" s="36">
        <v>54.77</v>
      </c>
      <c r="CU7" s="36">
        <v>59.76</v>
      </c>
      <c r="CV7" s="36">
        <v>62.22</v>
      </c>
      <c r="CW7" s="36">
        <v>59.54</v>
      </c>
      <c r="CX7" s="36">
        <v>58.1</v>
      </c>
      <c r="CY7" s="36">
        <v>59.66</v>
      </c>
      <c r="CZ7" s="36">
        <v>57.68</v>
      </c>
      <c r="DA7" s="36">
        <v>83.11</v>
      </c>
      <c r="DB7" s="36">
        <v>83.18</v>
      </c>
      <c r="DC7" s="36">
        <v>83.09</v>
      </c>
      <c r="DD7" s="36">
        <v>83</v>
      </c>
      <c r="DE7" s="36">
        <v>82.89</v>
      </c>
      <c r="DF7" s="36">
        <v>89.95</v>
      </c>
      <c r="DG7" s="36">
        <v>43.21</v>
      </c>
      <c r="DH7" s="36">
        <v>44.13</v>
      </c>
      <c r="DI7" s="36">
        <v>44.54</v>
      </c>
      <c r="DJ7" s="36">
        <v>50.17</v>
      </c>
      <c r="DK7" s="36">
        <v>51.18</v>
      </c>
      <c r="DL7" s="36">
        <v>37.090000000000003</v>
      </c>
      <c r="DM7" s="36">
        <v>38.07</v>
      </c>
      <c r="DN7" s="36">
        <v>39.06</v>
      </c>
      <c r="DO7" s="36">
        <v>46.66</v>
      </c>
      <c r="DP7" s="36">
        <v>47.46</v>
      </c>
      <c r="DQ7" s="36">
        <v>47.18</v>
      </c>
      <c r="DR7" s="36">
        <v>8.6999999999999993</v>
      </c>
      <c r="DS7" s="36">
        <v>8.89</v>
      </c>
      <c r="DT7" s="36">
        <v>8.8800000000000008</v>
      </c>
      <c r="DU7" s="36">
        <v>13.58</v>
      </c>
      <c r="DV7" s="36">
        <v>0</v>
      </c>
      <c r="DW7" s="36">
        <v>6.63</v>
      </c>
      <c r="DX7" s="36">
        <v>7.73</v>
      </c>
      <c r="DY7" s="36">
        <v>8.8699999999999992</v>
      </c>
      <c r="DZ7" s="36">
        <v>9.85</v>
      </c>
      <c r="EA7" s="36">
        <v>9.7100000000000009</v>
      </c>
      <c r="EB7" s="36">
        <v>13.18</v>
      </c>
      <c r="EC7" s="36">
        <v>0.08</v>
      </c>
      <c r="ED7" s="36">
        <v>0.11</v>
      </c>
      <c r="EE7" s="36">
        <v>0.12</v>
      </c>
      <c r="EF7" s="36">
        <v>0.18</v>
      </c>
      <c r="EG7" s="36">
        <v>0</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2017-02-10T00:57:16Z</cp:lastPrinted>
  <dcterms:created xsi:type="dcterms:W3CDTF">2017-02-01T08:43:47Z</dcterms:created>
  <dcterms:modified xsi:type="dcterms:W3CDTF">2017-02-22T02:07:41Z</dcterms:modified>
  <cp:category/>
</cp:coreProperties>
</file>