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<sst xmlns="http://schemas.openxmlformats.org/spreadsheetml/2006/main" count="217" uniqueCount="107">
  <si>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</si>
  <si>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</si>
  <si>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</si>
  <si>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</si>
  <si>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</si>
  <si>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</si>
  <si>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</si>
  <si>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</si>
  <si>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</si>
  <si>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</si>
  <si>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</si>
  <si>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</si>
  <si>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</si>
  <si>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</si>
  <si>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</si>
  <si>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</si>
  <si>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</si>
  <si>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</si>
  <si>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</si>
  <si>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</si>
  <si>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</si>
  <si>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</si>
  <si>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</si>
  <si>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</si>
  <si>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</si>
  <si>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</si>
  <si>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</si>
  <si>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</si>
  <si>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</si>
  <si>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</si>
  <si>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</si>
  <si>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</si>
  <si>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</si>
  <si>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</si>
  <si>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</si>
  <si>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</si>
  <si>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</si>
  <si>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</si>
  <si>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</si>
  <si>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</si>
  <si>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</si>
  <si>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</si>
  <si>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</si>
  <si>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</si>
  <si>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</si>
  <si>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</si>
  <si>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</si>
  <si>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</si>
  <si>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</si>
  <si>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</si>
  <si>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</si>
  <si>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</si>
  <si>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</si>
  <si>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</si>
  <si>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</si>
  <si>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</si>
  <si>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</si>
  <si>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</si>
  <si>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</si>
  <si>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</si>
  <si>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</si>
  <si>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</si>
  <si>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</si>
  <si>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</si>
  <si>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</si>
  <si>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</si>
  <si>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</si>
  <si>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</si>
  <si>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</si>
  <si>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</si>
  <si>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</si>
  <si>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</si>
  <si>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</si>
  <si>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</si>
  <si>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</si>
  <si>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</si>
  <si>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</si>
  <si>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</si>
  <si>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</si>
  <si>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</si>
  <si>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</si>
  <si>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</si>
  <si>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</si>
  <si>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</si>
  <si>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</si>
  <si>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</si>
  <si>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</si>
  <si>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</si>
  <si>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</si>
  <si>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</si>
  <si>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</si>
  <si>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</si>
  <si>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</si>
  <si>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玉城町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</si>
  <si>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</si>
  <si>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</si>
  <si>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</si>
  <si>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</si>
  <si>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</si>
  <si>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</si>
  <si>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</si>
  <si>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</si>
  <si>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</si>
  <si>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</si>
  <si>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給水原価が低いことから経常収支比率が100％を超える状況が続いており、経営は良好な状況となっている。
　また有収率も類似団体平均に比べて高い水準にあり、配水量に対する料金回収率が高く、効率的な経営といえる。
　料金回収率が常に100％を超えているが、今後の投資計画による資本的支出を見据えた検討が必要である。</t>
    <phoneticPr fontId="4"/>
  </si>
  <si>
    <t>　有形固定資産減価償却率が増加していることから、施設の老朽化が進行していることが予測できる。
　現状は下水道事業に伴う布設替えを実施している段階であるが、今後の本格的な更新に対する検討が必要である。</t>
    <phoneticPr fontId="4"/>
  </si>
  <si>
    <t>　経営戦略を策定することにより、投資・財政の両面から今後の経営方針を検討していく。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</si>
</sst>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1.32</c:v>
                </c:pt>
                <c:pt idx="1">
                  <c:v>1.17</c:v>
                </c:pt>
                <c:pt idx="2">
                  <c:v>0.1</c:v>
                </c:pt>
                <c:pt idx="3">
                  <c:v>0.65</c:v>
                </c:pt>
                <c:pt idx="4">
                  <c:v>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9696"/>
        <c:axId val="899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9696"/>
        <c:axId val="89993984"/>
      </c:lineChart>
      <c:dateAx>
        <c:axId val="893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93984"/>
        <c:crosses val="autoZero"/>
        <c:auto val="1"/>
        <c:lblOffset val="100"/>
        <c:baseTimeUnit val="years"/>
      </c:dateAx>
      <c:valAx>
        <c:axId val="8999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134.52000000000001</c:v>
                </c:pt>
                <c:pt idx="1">
                  <c:v>127.98</c:v>
                </c:pt>
                <c:pt idx="2">
                  <c:v>126.7</c:v>
                </c:pt>
                <c:pt idx="3">
                  <c:v>116.99</c:v>
                </c:pt>
                <c:pt idx="4">
                  <c:v>122.54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28288"/>
        <c:axId val="9003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8288"/>
        <c:axId val="90038656"/>
      </c:lineChart>
      <c:dateAx>
        <c:axId val="900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38656"/>
        <c:crosses val="autoZero"/>
        <c:auto val="1"/>
        <c:lblOffset val="100"/>
        <c:baseTimeUnit val="years"/>
      </c:dateAx>
      <c:valAx>
        <c:axId val="9003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27.85</c:v>
                </c:pt>
                <c:pt idx="1">
                  <c:v>29.3</c:v>
                </c:pt>
                <c:pt idx="2">
                  <c:v>31.23</c:v>
                </c:pt>
                <c:pt idx="3">
                  <c:v>42.07</c:v>
                </c:pt>
                <c:pt idx="4">
                  <c:v>43.02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5472"/>
        <c:axId val="9026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5472"/>
        <c:axId val="90267648"/>
      </c:lineChart>
      <c:dateAx>
        <c:axId val="902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67648"/>
        <c:crosses val="autoZero"/>
        <c:auto val="1"/>
        <c:lblOffset val="100"/>
        <c:baseTimeUnit val="years"/>
      </c:dateAx>
      <c:valAx>
        <c:axId val="9026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6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14240"/>
        <c:axId val="903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4240"/>
        <c:axId val="90316160"/>
      </c:lineChart>
      <c:dateAx>
        <c:axId val="903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16160"/>
        <c:crosses val="autoZero"/>
        <c:auto val="1"/>
        <c:lblOffset val="100"/>
        <c:baseTimeUnit val="years"/>
      </c:dateAx>
      <c:valAx>
        <c:axId val="903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1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48928"/>
        <c:axId val="903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8928"/>
        <c:axId val="90359296"/>
      </c:lineChart>
      <c:dateAx>
        <c:axId val="9034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59296"/>
        <c:crosses val="autoZero"/>
        <c:auto val="1"/>
        <c:lblOffset val="100"/>
        <c:baseTimeUnit val="years"/>
      </c:dateAx>
      <c:valAx>
        <c:axId val="9035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4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2510.1999999999998</c:v>
                </c:pt>
                <c:pt idx="1">
                  <c:v>6118.72</c:v>
                </c:pt>
                <c:pt idx="2">
                  <c:v>5189.72</c:v>
                </c:pt>
                <c:pt idx="3">
                  <c:v>630.05999999999995</c:v>
                </c:pt>
                <c:pt idx="4">
                  <c:v>1258.44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9136"/>
        <c:axId val="9046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9136"/>
        <c:axId val="90465408"/>
      </c:lineChart>
      <c:dateAx>
        <c:axId val="904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65408"/>
        <c:crosses val="autoZero"/>
        <c:auto val="1"/>
        <c:lblOffset val="100"/>
        <c:baseTimeUnit val="years"/>
      </c:dateAx>
      <c:valAx>
        <c:axId val="904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222.44</c:v>
                </c:pt>
                <c:pt idx="1">
                  <c:v>218.48</c:v>
                </c:pt>
                <c:pt idx="2">
                  <c:v>213.37</c:v>
                </c:pt>
                <c:pt idx="3">
                  <c:v>213.03</c:v>
                </c:pt>
                <c:pt idx="4">
                  <c:v>194.87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7424"/>
        <c:axId val="905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7424"/>
        <c:axId val="90505984"/>
      </c:lineChart>
      <c:dateAx>
        <c:axId val="904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05984"/>
        <c:crosses val="autoZero"/>
        <c:auto val="1"/>
        <c:lblOffset val="100"/>
        <c:baseTimeUnit val="years"/>
      </c:dateAx>
      <c:valAx>
        <c:axId val="9050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133.02000000000001</c:v>
                </c:pt>
                <c:pt idx="1">
                  <c:v>126.52</c:v>
                </c:pt>
                <c:pt idx="2">
                  <c:v>125.4</c:v>
                </c:pt>
                <c:pt idx="3">
                  <c:v>117.23</c:v>
                </c:pt>
                <c:pt idx="4">
                  <c:v>123.52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5808"/>
        <c:axId val="9054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5808"/>
        <c:axId val="90546176"/>
      </c:lineChart>
      <c:dateAx>
        <c:axId val="9053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46176"/>
        <c:crosses val="autoZero"/>
        <c:auto val="1"/>
        <c:lblOffset val="100"/>
        <c:baseTimeUnit val="years"/>
      </c:dateAx>
      <c:valAx>
        <c:axId val="9054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3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105.7</c:v>
                </c:pt>
                <c:pt idx="1">
                  <c:v>110.92</c:v>
                </c:pt>
                <c:pt idx="2">
                  <c:v>111.26</c:v>
                </c:pt>
                <c:pt idx="3">
                  <c:v>115.82</c:v>
                </c:pt>
                <c:pt idx="4">
                  <c:v>110.04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61920"/>
        <c:axId val="905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1920"/>
        <c:axId val="90564096"/>
      </c:lineChart>
      <c:dateAx>
        <c:axId val="9056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64096"/>
        <c:crosses val="autoZero"/>
        <c:auto val="1"/>
        <c:lblOffset val="100"/>
        <c:baseTimeUnit val="years"/>
      </c:dateAx>
      <c:valAx>
        <c:axId val="9056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6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71.22</c:v>
                </c:pt>
                <c:pt idx="1">
                  <c:v>70.31</c:v>
                </c:pt>
                <c:pt idx="2">
                  <c:v>65.53</c:v>
                </c:pt>
                <c:pt idx="3">
                  <c:v>64.75</c:v>
                </c:pt>
                <c:pt idx="4">
                  <c:v>65.19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9696"/>
        <c:axId val="909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9696"/>
        <c:axId val="90936448"/>
      </c:lineChart>
      <c:dateAx>
        <c:axId val="9090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36448"/>
        <c:crosses val="autoZero"/>
        <c:auto val="1"/>
        <c:lblOffset val="100"/>
        <c:baseTimeUnit val="years"/>
      </c:dateAx>
      <c:valAx>
        <c:axId val="909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0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86.41</c:v>
                </c:pt>
                <c:pt idx="1">
                  <c:v>85.57</c:v>
                </c:pt>
                <c:pt idx="2">
                  <c:v>89.77</c:v>
                </c:pt>
                <c:pt idx="3">
                  <c:v>88.19</c:v>
                </c:pt>
                <c:pt idx="4">
                  <c:v>89.07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34144"/>
        <c:axId val="933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34144"/>
        <c:axId val="93336320"/>
      </c:lineChart>
      <c:dateAx>
        <c:axId val="933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36320"/>
        <c:crosses val="autoZero"/>
        <c:auto val="1"/>
        <c:lblOffset val="100"/>
        <c:baseTimeUnit val="years"/>
      </c:dateAx>
      <c:valAx>
        <c:axId val="933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3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玉城町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15746</v>
      </c>
      <c r="AJ8" s="75"/>
      <c r="AK8" s="75"/>
      <c r="AL8" s="75"/>
      <c r="AM8" s="75"/>
      <c r="AN8" s="75"/>
      <c r="AO8" s="75"/>
      <c r="AP8" s="76"/>
      <c r="AQ8" s="57">
        <f>データ!R6</f>
        <v>40.909999999999997</v>
      </c>
      <c r="AR8" s="57"/>
      <c r="AS8" s="57"/>
      <c r="AT8" s="57"/>
      <c r="AU8" s="57"/>
      <c r="AV8" s="57"/>
      <c r="AW8" s="57"/>
      <c r="AX8" s="57"/>
      <c r="AY8" s="57">
        <f>データ!S6</f>
        <v>384.89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85.65</v>
      </c>
      <c r="K10" s="57"/>
      <c r="L10" s="57"/>
      <c r="M10" s="57"/>
      <c r="N10" s="57"/>
      <c r="O10" s="57"/>
      <c r="P10" s="57"/>
      <c r="Q10" s="57"/>
      <c r="R10" s="57">
        <f>データ!O6</f>
        <v>99.76</v>
      </c>
      <c r="S10" s="57"/>
      <c r="T10" s="57"/>
      <c r="U10" s="57"/>
      <c r="V10" s="57"/>
      <c r="W10" s="57"/>
      <c r="X10" s="57"/>
      <c r="Y10" s="57"/>
      <c r="Z10" s="65">
        <f>データ!P6</f>
        <v>2500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15696</v>
      </c>
      <c r="AJ10" s="65"/>
      <c r="AK10" s="65"/>
      <c r="AL10" s="65"/>
      <c r="AM10" s="65"/>
      <c r="AN10" s="65"/>
      <c r="AO10" s="65"/>
      <c r="AP10" s="65"/>
      <c r="AQ10" s="57">
        <f>データ!U6</f>
        <v>41.2</v>
      </c>
      <c r="AR10" s="57"/>
      <c r="AS10" s="57"/>
      <c r="AT10" s="57"/>
      <c r="AU10" s="57"/>
      <c r="AV10" s="57"/>
      <c r="AW10" s="57"/>
      <c r="AX10" s="57"/>
      <c r="AY10" s="57">
        <f>データ!V6</f>
        <v>380.97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244619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玉城町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85.65</v>
      </c>
      <c r="O6" s="32">
        <f t="shared" si="3"/>
        <v>99.76</v>
      </c>
      <c r="P6" s="32">
        <f t="shared" si="3"/>
        <v>2500</v>
      </c>
      <c r="Q6" s="32">
        <f t="shared" si="3"/>
        <v>15746</v>
      </c>
      <c r="R6" s="32">
        <f t="shared" si="3"/>
        <v>40.909999999999997</v>
      </c>
      <c r="S6" s="32">
        <f t="shared" si="3"/>
        <v>384.89</v>
      </c>
      <c r="T6" s="32">
        <f t="shared" si="3"/>
        <v>15696</v>
      </c>
      <c r="U6" s="32">
        <f t="shared" si="3"/>
        <v>41.2</v>
      </c>
      <c r="V6" s="32">
        <f t="shared" si="3"/>
        <v>380.97</v>
      </c>
      <c r="W6" s="33">
        <f>IF(W7="",NA(),W7)</f>
        <v>134.52000000000001</v>
      </c>
      <c r="X6" s="33">
        <f t="shared" ref="X6:AF6" si="4">IF(X7="",NA(),X7)</f>
        <v>127.98</v>
      </c>
      <c r="Y6" s="33">
        <f t="shared" si="4"/>
        <v>126.7</v>
      </c>
      <c r="Z6" s="33">
        <f t="shared" si="4"/>
        <v>116.99</v>
      </c>
      <c r="AA6" s="33">
        <f t="shared" si="4"/>
        <v>122.54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2510.1999999999998</v>
      </c>
      <c r="AT6" s="33">
        <f t="shared" ref="AT6:BB6" si="6">IF(AT7="",NA(),AT7)</f>
        <v>6118.72</v>
      </c>
      <c r="AU6" s="33">
        <f t="shared" si="6"/>
        <v>5189.72</v>
      </c>
      <c r="AV6" s="33">
        <f t="shared" si="6"/>
        <v>630.05999999999995</v>
      </c>
      <c r="AW6" s="33">
        <f t="shared" si="6"/>
        <v>1258.44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222.44</v>
      </c>
      <c r="BE6" s="33">
        <f t="shared" ref="BE6:BM6" si="7">IF(BE7="",NA(),BE7)</f>
        <v>218.48</v>
      </c>
      <c r="BF6" s="33">
        <f t="shared" si="7"/>
        <v>213.37</v>
      </c>
      <c r="BG6" s="33">
        <f t="shared" si="7"/>
        <v>213.03</v>
      </c>
      <c r="BH6" s="33">
        <f t="shared" si="7"/>
        <v>194.87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133.02000000000001</v>
      </c>
      <c r="BP6" s="33">
        <f t="shared" ref="BP6:BX6" si="8">IF(BP7="",NA(),BP7)</f>
        <v>126.52</v>
      </c>
      <c r="BQ6" s="33">
        <f t="shared" si="8"/>
        <v>125.4</v>
      </c>
      <c r="BR6" s="33">
        <f t="shared" si="8"/>
        <v>117.23</v>
      </c>
      <c r="BS6" s="33">
        <f t="shared" si="8"/>
        <v>123.52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105.7</v>
      </c>
      <c r="CA6" s="33">
        <f t="shared" ref="CA6:CI6" si="9">IF(CA7="",NA(),CA7)</f>
        <v>110.92</v>
      </c>
      <c r="CB6" s="33">
        <f t="shared" si="9"/>
        <v>111.26</v>
      </c>
      <c r="CC6" s="33">
        <f t="shared" si="9"/>
        <v>115.82</v>
      </c>
      <c r="CD6" s="33">
        <f t="shared" si="9"/>
        <v>110.04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71.22</v>
      </c>
      <c r="CL6" s="33">
        <f t="shared" ref="CL6:CT6" si="10">IF(CL7="",NA(),CL7)</f>
        <v>70.31</v>
      </c>
      <c r="CM6" s="33">
        <f t="shared" si="10"/>
        <v>65.53</v>
      </c>
      <c r="CN6" s="33">
        <f t="shared" si="10"/>
        <v>64.75</v>
      </c>
      <c r="CO6" s="33">
        <f t="shared" si="10"/>
        <v>65.19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86.41</v>
      </c>
      <c r="CW6" s="33">
        <f t="shared" ref="CW6:DE6" si="11">IF(CW7="",NA(),CW7)</f>
        <v>85.57</v>
      </c>
      <c r="CX6" s="33">
        <f t="shared" si="11"/>
        <v>89.77</v>
      </c>
      <c r="CY6" s="33">
        <f t="shared" si="11"/>
        <v>88.19</v>
      </c>
      <c r="CZ6" s="33">
        <f t="shared" si="11"/>
        <v>89.07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27.85</v>
      </c>
      <c r="DH6" s="33">
        <f t="shared" ref="DH6:DP6" si="12">IF(DH7="",NA(),DH7)</f>
        <v>29.3</v>
      </c>
      <c r="DI6" s="33">
        <f t="shared" si="12"/>
        <v>31.23</v>
      </c>
      <c r="DJ6" s="33">
        <f t="shared" si="12"/>
        <v>42.07</v>
      </c>
      <c r="DK6" s="33">
        <f t="shared" si="12"/>
        <v>43.02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1.32</v>
      </c>
      <c r="ED6" s="33">
        <f t="shared" ref="ED6:EL6" si="14">IF(ED7="",NA(),ED7)</f>
        <v>1.17</v>
      </c>
      <c r="EE6" s="33">
        <f t="shared" si="14"/>
        <v>0.1</v>
      </c>
      <c r="EF6" s="33">
        <f t="shared" si="14"/>
        <v>0.65</v>
      </c>
      <c r="EG6" s="33">
        <f t="shared" si="14"/>
        <v>1.69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244619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85.65</v>
      </c>
      <c r="O7" s="36">
        <v>99.76</v>
      </c>
      <c r="P7" s="36">
        <v>2500</v>
      </c>
      <c r="Q7" s="36">
        <v>15746</v>
      </c>
      <c r="R7" s="36">
        <v>40.909999999999997</v>
      </c>
      <c r="S7" s="36">
        <v>384.89</v>
      </c>
      <c r="T7" s="36">
        <v>15696</v>
      </c>
      <c r="U7" s="36">
        <v>41.2</v>
      </c>
      <c r="V7" s="36">
        <v>380.97</v>
      </c>
      <c r="W7" s="36">
        <v>134.52000000000001</v>
      </c>
      <c r="X7" s="36">
        <v>127.98</v>
      </c>
      <c r="Y7" s="36">
        <v>126.7</v>
      </c>
      <c r="Z7" s="36">
        <v>116.99</v>
      </c>
      <c r="AA7" s="36">
        <v>122.54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2510.1999999999998</v>
      </c>
      <c r="AT7" s="36">
        <v>6118.72</v>
      </c>
      <c r="AU7" s="36">
        <v>5189.72</v>
      </c>
      <c r="AV7" s="36">
        <v>630.05999999999995</v>
      </c>
      <c r="AW7" s="36">
        <v>1258.44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222.44</v>
      </c>
      <c r="BE7" s="36">
        <v>218.48</v>
      </c>
      <c r="BF7" s="36">
        <v>213.37</v>
      </c>
      <c r="BG7" s="36">
        <v>213.03</v>
      </c>
      <c r="BH7" s="36">
        <v>194.87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133.02000000000001</v>
      </c>
      <c r="BP7" s="36">
        <v>126.52</v>
      </c>
      <c r="BQ7" s="36">
        <v>125.4</v>
      </c>
      <c r="BR7" s="36">
        <v>117.23</v>
      </c>
      <c r="BS7" s="36">
        <v>123.52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105.7</v>
      </c>
      <c r="CA7" s="36">
        <v>110.92</v>
      </c>
      <c r="CB7" s="36">
        <v>111.26</v>
      </c>
      <c r="CC7" s="36">
        <v>115.82</v>
      </c>
      <c r="CD7" s="36">
        <v>110.04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71.22</v>
      </c>
      <c r="CL7" s="36">
        <v>70.31</v>
      </c>
      <c r="CM7" s="36">
        <v>65.53</v>
      </c>
      <c r="CN7" s="36">
        <v>64.75</v>
      </c>
      <c r="CO7" s="36">
        <v>65.19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86.41</v>
      </c>
      <c r="CW7" s="36">
        <v>85.57</v>
      </c>
      <c r="CX7" s="36">
        <v>89.77</v>
      </c>
      <c r="CY7" s="36">
        <v>88.19</v>
      </c>
      <c r="CZ7" s="36">
        <v>89.07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27.85</v>
      </c>
      <c r="DH7" s="36">
        <v>29.3</v>
      </c>
      <c r="DI7" s="36">
        <v>31.23</v>
      </c>
      <c r="DJ7" s="36">
        <v>42.07</v>
      </c>
      <c r="DK7" s="36">
        <v>43.02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1.32</v>
      </c>
      <c r="ED7" s="36">
        <v>1.17</v>
      </c>
      <c r="EE7" s="36">
        <v>0.1</v>
      </c>
      <c r="EF7" s="36">
        <v>0.65</v>
      </c>
      <c r="EG7" s="36">
        <v>1.69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2017-02-01T08:43:45Z</dcterms:created>
  <dcterms:modified xsi:type="dcterms:W3CDTF">2017-02-22T02:07:13Z</dcterms:modified>
  <cp:category/>
</cp:coreProperties>
</file>