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<sst xmlns="http://schemas.openxmlformats.org/spreadsheetml/2006/main" count="217" uniqueCount="106">
  <si>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</si>
  <si>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</si>
  <si>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</si>
  <si>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</si>
  <si>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</si>
  <si>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</si>
  <si>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</si>
  <si>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</si>
  <si>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</si>
  <si>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</si>
  <si>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</si>
  <si>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</si>
  <si>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</si>
  <si>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</si>
  <si>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</si>
  <si>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</si>
  <si>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</si>
  <si>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</si>
  <si>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</si>
  <si>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</si>
  <si>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</si>
  <si>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</si>
  <si>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</si>
  <si>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</si>
  <si>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</si>
  <si>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</si>
  <si>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</si>
  <si>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</si>
  <si>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</si>
  <si>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</si>
  <si>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</si>
  <si>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</si>
  <si>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</si>
  <si>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</si>
  <si>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</si>
  <si>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</si>
  <si>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</si>
  <si>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</si>
  <si>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</si>
  <si>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</si>
  <si>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</si>
  <si>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</si>
  <si>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</si>
  <si>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</si>
  <si>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</si>
  <si>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</si>
  <si>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</si>
  <si>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</si>
  <si>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</si>
  <si>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</si>
  <si>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</si>
  <si>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</si>
  <si>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</si>
  <si>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</si>
  <si>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</si>
  <si>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</si>
  <si>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</si>
  <si>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</si>
  <si>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</si>
  <si>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</si>
  <si>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</si>
  <si>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</si>
  <si>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</si>
  <si>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</si>
  <si>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</si>
  <si>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</si>
  <si>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</si>
  <si>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</si>
  <si>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</si>
  <si>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</si>
  <si>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</si>
  <si>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</si>
  <si>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</si>
  <si>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</si>
  <si>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</si>
  <si>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</si>
  <si>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</si>
  <si>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</si>
  <si>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</si>
  <si>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</si>
  <si>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</si>
  <si>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</si>
  <si>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</si>
  <si>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</si>
  <si>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</si>
  <si>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</si>
  <si>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</si>
  <si>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</si>
  <si>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</si>
  <si>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</si>
  <si>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</si>
  <si>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</si>
  <si>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多気町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</si>
  <si>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</si>
  <si>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</si>
  <si>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</si>
  <si>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</si>
  <si>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</si>
  <si>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</si>
  <si>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</si>
  <si>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</si>
  <si>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</si>
  <si>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</si>
  <si>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路については、多気地域では下水道整備に伴い更新した箇所もありますが、していない箇所は耐用年数が近づいてきており、また配水池等の施設についても劣化している施設もありますので平成29年度から多気地域の水道施設の耐震化等大規模改修を計画しています。
</t>
    <rPh sb="86" eb="88">
      <t>ヘイセイ</t>
    </rPh>
    <rPh sb="90" eb="92">
      <t>ネンド</t>
    </rPh>
    <rPh sb="94" eb="96">
      <t>タキ</t>
    </rPh>
    <rPh sb="96" eb="98">
      <t>チイキ</t>
    </rPh>
    <rPh sb="99" eb="101">
      <t>スイドウ</t>
    </rPh>
    <rPh sb="101" eb="103">
      <t>シセツ</t>
    </rPh>
    <rPh sb="104" eb="107">
      <t>タイシンカ</t>
    </rPh>
    <rPh sb="107" eb="108">
      <t>トウ</t>
    </rPh>
    <rPh sb="108" eb="111">
      <t>ダイキボ</t>
    </rPh>
    <rPh sb="111" eb="113">
      <t>カイシュウ</t>
    </rPh>
    <rPh sb="114" eb="116">
      <t>ケイカク</t>
    </rPh>
    <phoneticPr fontId="4"/>
  </si>
  <si>
    <t>多気町水道事業は平成18年に旧多気町と旧勢和村が合併し新多気町となったことから水道事業も統合し現在に至っています。
平成21年度から勢和地域水道施設改修事業を行い、ライフラインの確保に努めました。
今後は、多気地域の水道施設の改修を行っていきます。</t>
    <rPh sb="103" eb="105">
      <t>タキ</t>
    </rPh>
    <rPh sb="105" eb="107">
      <t>チイキ</t>
    </rPh>
    <rPh sb="108" eb="110">
      <t>スイドウ</t>
    </rPh>
    <rPh sb="110" eb="112">
      <t>シセツ</t>
    </rPh>
    <rPh sb="113" eb="115">
      <t>カイシュウ</t>
    </rPh>
    <rPh sb="116" eb="117">
      <t>オコナ</t>
    </rPh>
    <phoneticPr fontId="4"/>
  </si>
  <si>
    <t>多気町水道事業は従前より黒字を維持していますが、近年一般会計からの繰入金により経常収支比率が100％を超える状態となっています。
平成21年度から勢和地域水道施設改修事業を行ったことにより企業債（借金）の残高が増加しました。
今後、多気地域の水道施設の改修を計画しておりさらに減価償却費および企業債残高、償還額が増加することになります。
このことから更新投資等に充てる財源の確保のため、平成29年4月に料金の改定を行います。
工事等による洗管作業や漏水が増えて有収率が年々低下傾向にありますが、勢和地区の改修作業が終了し、今後は有収率が回復するものと思われます。</t>
    <rPh sb="116" eb="118">
      <t>タキ</t>
    </rPh>
    <rPh sb="118" eb="120">
      <t>チイキ</t>
    </rPh>
    <rPh sb="121" eb="123">
      <t>スイドウ</t>
    </rPh>
    <rPh sb="123" eb="125">
      <t>シセツ</t>
    </rPh>
    <rPh sb="126" eb="128">
      <t>カイシュウ</t>
    </rPh>
    <rPh sb="129" eb="131">
      <t>ケイカク</t>
    </rPh>
    <rPh sb="138" eb="140">
      <t>ゲンカ</t>
    </rPh>
    <rPh sb="140" eb="142">
      <t>ショウキャク</t>
    </rPh>
    <rPh sb="142" eb="143">
      <t>ヒ</t>
    </rPh>
    <rPh sb="146" eb="148">
      <t>キギョウ</t>
    </rPh>
    <rPh sb="148" eb="149">
      <t>サイ</t>
    </rPh>
    <rPh sb="149" eb="151">
      <t>ザンダカ</t>
    </rPh>
    <rPh sb="193" eb="195">
      <t>ヘイセイ</t>
    </rPh>
    <rPh sb="197" eb="198">
      <t>ネン</t>
    </rPh>
    <rPh sb="199" eb="200">
      <t>ガツ</t>
    </rPh>
    <rPh sb="201" eb="203">
      <t>リョウキン</t>
    </rPh>
    <rPh sb="204" eb="206">
      <t>カイテイ</t>
    </rPh>
    <rPh sb="207" eb="208">
      <t>オコナ</t>
    </rPh>
    <rPh sb="213" eb="215">
      <t>コウジ</t>
    </rPh>
    <rPh sb="215" eb="216">
      <t>トウ</t>
    </rPh>
    <rPh sb="219" eb="221">
      <t>センカン</t>
    </rPh>
    <rPh sb="221" eb="223">
      <t>サギョウ</t>
    </rPh>
    <rPh sb="224" eb="226">
      <t>ロウスイ</t>
    </rPh>
    <rPh sb="227" eb="228">
      <t>フ</t>
    </rPh>
    <rPh sb="247" eb="249">
      <t>セイワ</t>
    </rPh>
    <rPh sb="249" eb="251">
      <t>チク</t>
    </rPh>
    <rPh sb="252" eb="254">
      <t>カイシュウ</t>
    </rPh>
    <rPh sb="254" eb="256">
      <t>サギョウ</t>
    </rPh>
    <rPh sb="257" eb="259">
      <t>シュウリョウ</t>
    </rPh>
    <rPh sb="261" eb="263">
      <t>コンゴ</t>
    </rPh>
    <rPh sb="264" eb="266">
      <t>ユウシュウ</t>
    </rPh>
    <rPh sb="266" eb="267">
      <t>リツ</t>
    </rPh>
    <rPh sb="268" eb="270">
      <t>カイフク</t>
    </rPh>
    <rPh sb="275" eb="276">
      <t>オモ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</si>
</sst>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0.91</c:v>
                </c:pt>
                <c:pt idx="1">
                  <c:v>0.52</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87287680"/>
        <c:axId val="8769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0.71</c:v>
                </c:pt>
                <c:pt idx="3">
                  <c:v>0.68</c:v>
                </c:pt>
                <c:pt idx="4">
                  <c:v>1.65</c:v>
                </c:pt>
              </c:numCache>
            </c:numRef>
          </c:val>
          <c:smooth val="0"/>
        </c:ser>
        <c:dLbls>
          <c:showLegendKey val="0"/>
          <c:showVal val="0"/>
          <c:showCatName val="0"/>
          <c:showSerName val="0"/>
          <c:showPercent val="0"/>
          <c:showBubbleSize val="0"/>
        </c:dLbls>
        <c:marker val="1"/>
        <c:smooth val="0"/>
        <c:axId val="87287680"/>
        <c:axId val="87699456"/>
      </c:lineChart>
      <c:dateAx>
        <c:axId val="87287680"/>
        <c:scaling>
          <c:orientation val="minMax"/>
        </c:scaling>
        <c:delete val="1"/>
        <c:axPos val="b"/>
        <c:numFmt formatCode="ge" sourceLinked="1"/>
        <c:majorTickMark val="none"/>
        <c:minorTickMark val="none"/>
        <c:tickLblPos val="none"/>
        <c:crossAx val="87699456"/>
        <c:crosses val="autoZero"/>
        <c:auto val="1"/>
        <c:lblOffset val="100"/>
        <c:baseTimeUnit val="years"/>
      </c:dateAx>
      <c:valAx>
        <c:axId val="87699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28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106.18</c:v>
                </c:pt>
                <c:pt idx="1">
                  <c:v>114.89</c:v>
                </c:pt>
                <c:pt idx="2">
                  <c:v>113.41</c:v>
                </c:pt>
                <c:pt idx="3">
                  <c:v>112.28</c:v>
                </c:pt>
                <c:pt idx="4">
                  <c:v>121.89</c:v>
                </c:pt>
              </c:numCache>
            </c:numRef>
          </c:val>
        </c:ser>
        <c:dLbls>
          <c:showLegendKey val="0"/>
          <c:showVal val="0"/>
          <c:showCatName val="0"/>
          <c:showSerName val="0"/>
          <c:showPercent val="0"/>
          <c:showBubbleSize val="0"/>
        </c:dLbls>
        <c:gapWidth val="150"/>
        <c:axId val="87729664"/>
        <c:axId val="877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107.95</c:v>
                </c:pt>
                <c:pt idx="3">
                  <c:v>109.49</c:v>
                </c:pt>
                <c:pt idx="4">
                  <c:v>111.06</c:v>
                </c:pt>
              </c:numCache>
            </c:numRef>
          </c:val>
          <c:smooth val="0"/>
        </c:ser>
        <c:dLbls>
          <c:showLegendKey val="0"/>
          <c:showVal val="0"/>
          <c:showCatName val="0"/>
          <c:showSerName val="0"/>
          <c:showPercent val="0"/>
          <c:showBubbleSize val="0"/>
        </c:dLbls>
        <c:marker val="1"/>
        <c:smooth val="0"/>
        <c:axId val="87729664"/>
        <c:axId val="87731584"/>
      </c:lineChart>
      <c:dateAx>
        <c:axId val="87729664"/>
        <c:scaling>
          <c:orientation val="minMax"/>
        </c:scaling>
        <c:delete val="1"/>
        <c:axPos val="b"/>
        <c:numFmt formatCode="ge" sourceLinked="1"/>
        <c:majorTickMark val="none"/>
        <c:minorTickMark val="none"/>
        <c:tickLblPos val="none"/>
        <c:crossAx val="87731584"/>
        <c:crosses val="autoZero"/>
        <c:auto val="1"/>
        <c:lblOffset val="100"/>
        <c:baseTimeUnit val="years"/>
      </c:dateAx>
      <c:valAx>
        <c:axId val="877315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772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30.63</c:v>
                </c:pt>
                <c:pt idx="1">
                  <c:v>31.73</c:v>
                </c:pt>
                <c:pt idx="2">
                  <c:v>33.1</c:v>
                </c:pt>
                <c:pt idx="3">
                  <c:v>61.01</c:v>
                </c:pt>
                <c:pt idx="4">
                  <c:v>50.99</c:v>
                </c:pt>
              </c:numCache>
            </c:numRef>
          </c:val>
        </c:ser>
        <c:dLbls>
          <c:showLegendKey val="0"/>
          <c:showVal val="0"/>
          <c:showCatName val="0"/>
          <c:showSerName val="0"/>
          <c:showPercent val="0"/>
          <c:showBubbleSize val="0"/>
        </c:dLbls>
        <c:gapWidth val="150"/>
        <c:axId val="89080960"/>
        <c:axId val="890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89080960"/>
        <c:axId val="89082880"/>
      </c:lineChart>
      <c:dateAx>
        <c:axId val="89080960"/>
        <c:scaling>
          <c:orientation val="minMax"/>
        </c:scaling>
        <c:delete val="1"/>
        <c:axPos val="b"/>
        <c:numFmt formatCode="ge" sourceLinked="1"/>
        <c:majorTickMark val="none"/>
        <c:minorTickMark val="none"/>
        <c:tickLblPos val="none"/>
        <c:crossAx val="89082880"/>
        <c:crosses val="autoZero"/>
        <c:auto val="1"/>
        <c:lblOffset val="100"/>
        <c:baseTimeUnit val="years"/>
      </c:dateAx>
      <c:valAx>
        <c:axId val="890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08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0.56999999999999995</c:v>
                </c:pt>
                <c:pt idx="1">
                  <c:v>0.56999999999999995</c:v>
                </c:pt>
                <c:pt idx="2">
                  <c:v>0.56999999999999995</c:v>
                </c:pt>
                <c:pt idx="3">
                  <c:v>0.56999999999999995</c:v>
                </c:pt>
                <c:pt idx="4">
                  <c:v>0.56999999999999995</c:v>
                </c:pt>
              </c:numCache>
            </c:numRef>
          </c:val>
        </c:ser>
        <c:dLbls>
          <c:showLegendKey val="0"/>
          <c:showVal val="0"/>
          <c:showCatName val="0"/>
          <c:showSerName val="0"/>
          <c:showPercent val="0"/>
          <c:showBubbleSize val="0"/>
        </c:dLbls>
        <c:gapWidth val="150"/>
        <c:axId val="89129728"/>
        <c:axId val="89131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89129728"/>
        <c:axId val="89131648"/>
      </c:lineChart>
      <c:dateAx>
        <c:axId val="89129728"/>
        <c:scaling>
          <c:orientation val="minMax"/>
        </c:scaling>
        <c:delete val="1"/>
        <c:axPos val="b"/>
        <c:numFmt formatCode="ge" sourceLinked="1"/>
        <c:majorTickMark val="none"/>
        <c:minorTickMark val="none"/>
        <c:tickLblPos val="none"/>
        <c:crossAx val="89131648"/>
        <c:crosses val="autoZero"/>
        <c:auto val="1"/>
        <c:lblOffset val="100"/>
        <c:baseTimeUnit val="years"/>
      </c:dateAx>
      <c:valAx>
        <c:axId val="8913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12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172224"/>
        <c:axId val="891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13.47</c:v>
                </c:pt>
                <c:pt idx="3">
                  <c:v>9.49</c:v>
                </c:pt>
                <c:pt idx="4">
                  <c:v>9.35</c:v>
                </c:pt>
              </c:numCache>
            </c:numRef>
          </c:val>
          <c:smooth val="0"/>
        </c:ser>
        <c:dLbls>
          <c:showLegendKey val="0"/>
          <c:showVal val="0"/>
          <c:showCatName val="0"/>
          <c:showSerName val="0"/>
          <c:showPercent val="0"/>
          <c:showBubbleSize val="0"/>
        </c:dLbls>
        <c:marker val="1"/>
        <c:smooth val="0"/>
        <c:axId val="89172224"/>
        <c:axId val="89178496"/>
      </c:lineChart>
      <c:dateAx>
        <c:axId val="89172224"/>
        <c:scaling>
          <c:orientation val="minMax"/>
        </c:scaling>
        <c:delete val="1"/>
        <c:axPos val="b"/>
        <c:numFmt formatCode="ge" sourceLinked="1"/>
        <c:majorTickMark val="none"/>
        <c:minorTickMark val="none"/>
        <c:tickLblPos val="none"/>
        <c:crossAx val="89178496"/>
        <c:crosses val="autoZero"/>
        <c:auto val="1"/>
        <c:lblOffset val="100"/>
        <c:baseTimeUnit val="years"/>
      </c:dateAx>
      <c:valAx>
        <c:axId val="891784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1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1006.75</c:v>
                </c:pt>
                <c:pt idx="1">
                  <c:v>839.74</c:v>
                </c:pt>
                <c:pt idx="2">
                  <c:v>544.53</c:v>
                </c:pt>
                <c:pt idx="3">
                  <c:v>1115.74</c:v>
                </c:pt>
                <c:pt idx="4">
                  <c:v>1166.8699999999999</c:v>
                </c:pt>
              </c:numCache>
            </c:numRef>
          </c:val>
        </c:ser>
        <c:dLbls>
          <c:showLegendKey val="0"/>
          <c:showVal val="0"/>
          <c:showCatName val="0"/>
          <c:showSerName val="0"/>
          <c:showPercent val="0"/>
          <c:showBubbleSize val="0"/>
        </c:dLbls>
        <c:gapWidth val="150"/>
        <c:axId val="89543040"/>
        <c:axId val="8954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1081.23</c:v>
                </c:pt>
                <c:pt idx="3">
                  <c:v>406.37</c:v>
                </c:pt>
                <c:pt idx="4">
                  <c:v>398.29</c:v>
                </c:pt>
              </c:numCache>
            </c:numRef>
          </c:val>
          <c:smooth val="0"/>
        </c:ser>
        <c:dLbls>
          <c:showLegendKey val="0"/>
          <c:showVal val="0"/>
          <c:showCatName val="0"/>
          <c:showSerName val="0"/>
          <c:showPercent val="0"/>
          <c:showBubbleSize val="0"/>
        </c:dLbls>
        <c:marker val="1"/>
        <c:smooth val="0"/>
        <c:axId val="89543040"/>
        <c:axId val="89544960"/>
      </c:lineChart>
      <c:dateAx>
        <c:axId val="89543040"/>
        <c:scaling>
          <c:orientation val="minMax"/>
        </c:scaling>
        <c:delete val="1"/>
        <c:axPos val="b"/>
        <c:numFmt formatCode="ge" sourceLinked="1"/>
        <c:majorTickMark val="none"/>
        <c:minorTickMark val="none"/>
        <c:tickLblPos val="none"/>
        <c:crossAx val="89544960"/>
        <c:crosses val="autoZero"/>
        <c:auto val="1"/>
        <c:lblOffset val="100"/>
        <c:baseTimeUnit val="years"/>
      </c:dateAx>
      <c:valAx>
        <c:axId val="895449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4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298.93</c:v>
                </c:pt>
                <c:pt idx="1">
                  <c:v>300.86</c:v>
                </c:pt>
                <c:pt idx="2">
                  <c:v>401.5</c:v>
                </c:pt>
                <c:pt idx="3">
                  <c:v>502.83</c:v>
                </c:pt>
                <c:pt idx="4">
                  <c:v>540.1</c:v>
                </c:pt>
              </c:numCache>
            </c:numRef>
          </c:val>
        </c:ser>
        <c:dLbls>
          <c:showLegendKey val="0"/>
          <c:showVal val="0"/>
          <c:showCatName val="0"/>
          <c:showSerName val="0"/>
          <c:showPercent val="0"/>
          <c:showBubbleSize val="0"/>
        </c:dLbls>
        <c:gapWidth val="150"/>
        <c:axId val="89575424"/>
        <c:axId val="89577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443.13</c:v>
                </c:pt>
                <c:pt idx="3">
                  <c:v>442.54</c:v>
                </c:pt>
                <c:pt idx="4">
                  <c:v>431</c:v>
                </c:pt>
              </c:numCache>
            </c:numRef>
          </c:val>
          <c:smooth val="0"/>
        </c:ser>
        <c:dLbls>
          <c:showLegendKey val="0"/>
          <c:showVal val="0"/>
          <c:showCatName val="0"/>
          <c:showSerName val="0"/>
          <c:showPercent val="0"/>
          <c:showBubbleSize val="0"/>
        </c:dLbls>
        <c:marker val="1"/>
        <c:smooth val="0"/>
        <c:axId val="89575424"/>
        <c:axId val="89577344"/>
      </c:lineChart>
      <c:dateAx>
        <c:axId val="89575424"/>
        <c:scaling>
          <c:orientation val="minMax"/>
        </c:scaling>
        <c:delete val="1"/>
        <c:axPos val="b"/>
        <c:numFmt formatCode="ge" sourceLinked="1"/>
        <c:majorTickMark val="none"/>
        <c:minorTickMark val="none"/>
        <c:tickLblPos val="none"/>
        <c:crossAx val="89577344"/>
        <c:crosses val="autoZero"/>
        <c:auto val="1"/>
        <c:lblOffset val="100"/>
        <c:baseTimeUnit val="years"/>
      </c:dateAx>
      <c:valAx>
        <c:axId val="89577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8957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106.97</c:v>
                </c:pt>
                <c:pt idx="1">
                  <c:v>109.68</c:v>
                </c:pt>
                <c:pt idx="2">
                  <c:v>111.31</c:v>
                </c:pt>
                <c:pt idx="3">
                  <c:v>109.84</c:v>
                </c:pt>
                <c:pt idx="4">
                  <c:v>120.22</c:v>
                </c:pt>
              </c:numCache>
            </c:numRef>
          </c:val>
        </c:ser>
        <c:dLbls>
          <c:showLegendKey val="0"/>
          <c:showVal val="0"/>
          <c:showCatName val="0"/>
          <c:showSerName val="0"/>
          <c:showPercent val="0"/>
          <c:showBubbleSize val="0"/>
        </c:dLbls>
        <c:gapWidth val="150"/>
        <c:axId val="89279872"/>
        <c:axId val="892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95.4</c:v>
                </c:pt>
                <c:pt idx="3">
                  <c:v>98.6</c:v>
                </c:pt>
                <c:pt idx="4">
                  <c:v>100.82</c:v>
                </c:pt>
              </c:numCache>
            </c:numRef>
          </c:val>
          <c:smooth val="0"/>
        </c:ser>
        <c:dLbls>
          <c:showLegendKey val="0"/>
          <c:showVal val="0"/>
          <c:showCatName val="0"/>
          <c:showSerName val="0"/>
          <c:showPercent val="0"/>
          <c:showBubbleSize val="0"/>
        </c:dLbls>
        <c:marker val="1"/>
        <c:smooth val="0"/>
        <c:axId val="89279872"/>
        <c:axId val="89290240"/>
      </c:lineChart>
      <c:dateAx>
        <c:axId val="89279872"/>
        <c:scaling>
          <c:orientation val="minMax"/>
        </c:scaling>
        <c:delete val="1"/>
        <c:axPos val="b"/>
        <c:numFmt formatCode="ge" sourceLinked="1"/>
        <c:majorTickMark val="none"/>
        <c:minorTickMark val="none"/>
        <c:tickLblPos val="none"/>
        <c:crossAx val="89290240"/>
        <c:crosses val="autoZero"/>
        <c:auto val="1"/>
        <c:lblOffset val="100"/>
        <c:baseTimeUnit val="years"/>
      </c:dateAx>
      <c:valAx>
        <c:axId val="892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168.12</c:v>
                </c:pt>
                <c:pt idx="1">
                  <c:v>163.9</c:v>
                </c:pt>
                <c:pt idx="2">
                  <c:v>161.37</c:v>
                </c:pt>
                <c:pt idx="3">
                  <c:v>164.07</c:v>
                </c:pt>
                <c:pt idx="4">
                  <c:v>149.83000000000001</c:v>
                </c:pt>
              </c:numCache>
            </c:numRef>
          </c:val>
        </c:ser>
        <c:dLbls>
          <c:showLegendKey val="0"/>
          <c:showVal val="0"/>
          <c:showCatName val="0"/>
          <c:showSerName val="0"/>
          <c:showPercent val="0"/>
          <c:showBubbleSize val="0"/>
        </c:dLbls>
        <c:gapWidth val="150"/>
        <c:axId val="89316736"/>
        <c:axId val="8931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186.15</c:v>
                </c:pt>
                <c:pt idx="3">
                  <c:v>181.67</c:v>
                </c:pt>
                <c:pt idx="4">
                  <c:v>179.55</c:v>
                </c:pt>
              </c:numCache>
            </c:numRef>
          </c:val>
          <c:smooth val="0"/>
        </c:ser>
        <c:dLbls>
          <c:showLegendKey val="0"/>
          <c:showVal val="0"/>
          <c:showCatName val="0"/>
          <c:showSerName val="0"/>
          <c:showPercent val="0"/>
          <c:showBubbleSize val="0"/>
        </c:dLbls>
        <c:marker val="1"/>
        <c:smooth val="0"/>
        <c:axId val="89316736"/>
        <c:axId val="89318912"/>
      </c:lineChart>
      <c:dateAx>
        <c:axId val="89316736"/>
        <c:scaling>
          <c:orientation val="minMax"/>
        </c:scaling>
        <c:delete val="1"/>
        <c:axPos val="b"/>
        <c:numFmt formatCode="ge" sourceLinked="1"/>
        <c:majorTickMark val="none"/>
        <c:minorTickMark val="none"/>
        <c:tickLblPos val="none"/>
        <c:crossAx val="89318912"/>
        <c:crosses val="autoZero"/>
        <c:auto val="1"/>
        <c:lblOffset val="100"/>
        <c:baseTimeUnit val="years"/>
      </c:dateAx>
      <c:valAx>
        <c:axId val="8931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3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68.72</c:v>
                </c:pt>
                <c:pt idx="1">
                  <c:v>65.63</c:v>
                </c:pt>
                <c:pt idx="2">
                  <c:v>67.87</c:v>
                </c:pt>
                <c:pt idx="3">
                  <c:v>67.81</c:v>
                </c:pt>
                <c:pt idx="4">
                  <c:v>68.52</c:v>
                </c:pt>
              </c:numCache>
            </c:numRef>
          </c:val>
        </c:ser>
        <c:dLbls>
          <c:showLegendKey val="0"/>
          <c:showVal val="0"/>
          <c:showCatName val="0"/>
          <c:showSerName val="0"/>
          <c:showPercent val="0"/>
          <c:showBubbleSize val="0"/>
        </c:dLbls>
        <c:gapWidth val="150"/>
        <c:axId val="89402368"/>
        <c:axId val="8942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54.47</c:v>
                </c:pt>
                <c:pt idx="3">
                  <c:v>53.61</c:v>
                </c:pt>
                <c:pt idx="4">
                  <c:v>53.52</c:v>
                </c:pt>
              </c:numCache>
            </c:numRef>
          </c:val>
          <c:smooth val="0"/>
        </c:ser>
        <c:dLbls>
          <c:showLegendKey val="0"/>
          <c:showVal val="0"/>
          <c:showCatName val="0"/>
          <c:showSerName val="0"/>
          <c:showPercent val="0"/>
          <c:showBubbleSize val="0"/>
        </c:dLbls>
        <c:marker val="1"/>
        <c:smooth val="0"/>
        <c:axId val="89402368"/>
        <c:axId val="89425024"/>
      </c:lineChart>
      <c:dateAx>
        <c:axId val="89402368"/>
        <c:scaling>
          <c:orientation val="minMax"/>
        </c:scaling>
        <c:delete val="1"/>
        <c:axPos val="b"/>
        <c:numFmt formatCode="ge" sourceLinked="1"/>
        <c:majorTickMark val="none"/>
        <c:minorTickMark val="none"/>
        <c:tickLblPos val="none"/>
        <c:crossAx val="89425024"/>
        <c:crosses val="autoZero"/>
        <c:auto val="1"/>
        <c:lblOffset val="100"/>
        <c:baseTimeUnit val="years"/>
      </c:dateAx>
      <c:valAx>
        <c:axId val="8942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0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84.46</c:v>
                </c:pt>
                <c:pt idx="1">
                  <c:v>86.84</c:v>
                </c:pt>
                <c:pt idx="2">
                  <c:v>84.83</c:v>
                </c:pt>
                <c:pt idx="3">
                  <c:v>82.73</c:v>
                </c:pt>
                <c:pt idx="4">
                  <c:v>81.3</c:v>
                </c:pt>
              </c:numCache>
            </c:numRef>
          </c:val>
        </c:ser>
        <c:dLbls>
          <c:showLegendKey val="0"/>
          <c:showVal val="0"/>
          <c:showCatName val="0"/>
          <c:showSerName val="0"/>
          <c:showPercent val="0"/>
          <c:showBubbleSize val="0"/>
        </c:dLbls>
        <c:gapWidth val="150"/>
        <c:axId val="89475712"/>
        <c:axId val="89477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89475712"/>
        <c:axId val="89477888"/>
      </c:lineChart>
      <c:dateAx>
        <c:axId val="89475712"/>
        <c:scaling>
          <c:orientation val="minMax"/>
        </c:scaling>
        <c:delete val="1"/>
        <c:axPos val="b"/>
        <c:numFmt formatCode="ge" sourceLinked="1"/>
        <c:majorTickMark val="none"/>
        <c:minorTickMark val="none"/>
        <c:tickLblPos val="none"/>
        <c:crossAx val="89477888"/>
        <c:crosses val="autoZero"/>
        <c:auto val="1"/>
        <c:lblOffset val="100"/>
        <c:baseTimeUnit val="years"/>
      </c:dateAx>
      <c:valAx>
        <c:axId val="8947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47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三重県　多気町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A7</v>
      </c>
      <c r="AA8" s="53"/>
      <c r="AB8" s="53"/>
      <c r="AC8" s="53"/>
      <c r="AD8" s="53"/>
      <c r="AE8" s="53"/>
      <c r="AF8" s="53"/>
      <c r="AG8" s="54"/>
      <c r="AH8" s="3"/>
      <c r="AI8" s="55">
        <f>データ!Q6</f>
        <v>15100</v>
      </c>
      <c r="AJ8" s="56"/>
      <c r="AK8" s="56"/>
      <c r="AL8" s="56"/>
      <c r="AM8" s="56"/>
      <c r="AN8" s="56"/>
      <c r="AO8" s="56"/>
      <c r="AP8" s="57"/>
      <c r="AQ8" s="47">
        <f>データ!R6</f>
        <v>103.06</v>
      </c>
      <c r="AR8" s="47"/>
      <c r="AS8" s="47"/>
      <c r="AT8" s="47"/>
      <c r="AU8" s="47"/>
      <c r="AV8" s="47"/>
      <c r="AW8" s="47"/>
      <c r="AX8" s="47"/>
      <c r="AY8" s="47">
        <f>データ!S6</f>
        <v>146.52000000000001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63.56</v>
      </c>
      <c r="K10" s="47"/>
      <c r="L10" s="47"/>
      <c r="M10" s="47"/>
      <c r="N10" s="47"/>
      <c r="O10" s="47"/>
      <c r="P10" s="47"/>
      <c r="Q10" s="47"/>
      <c r="R10" s="47">
        <f>データ!O6</f>
        <v>98.36</v>
      </c>
      <c r="S10" s="47"/>
      <c r="T10" s="47"/>
      <c r="U10" s="47"/>
      <c r="V10" s="47"/>
      <c r="W10" s="47"/>
      <c r="X10" s="47"/>
      <c r="Y10" s="47"/>
      <c r="Z10" s="78">
        <f>データ!P6</f>
        <v>3024</v>
      </c>
      <c r="AA10" s="78"/>
      <c r="AB10" s="78"/>
      <c r="AC10" s="78"/>
      <c r="AD10" s="78"/>
      <c r="AE10" s="78"/>
      <c r="AF10" s="78"/>
      <c r="AG10" s="78"/>
      <c r="AH10" s="2"/>
      <c r="AI10" s="78">
        <f>データ!T6</f>
        <v>14741</v>
      </c>
      <c r="AJ10" s="78"/>
      <c r="AK10" s="78"/>
      <c r="AL10" s="78"/>
      <c r="AM10" s="78"/>
      <c r="AN10" s="78"/>
      <c r="AO10" s="78"/>
      <c r="AP10" s="78"/>
      <c r="AQ10" s="47">
        <f>データ!U6</f>
        <v>73.78</v>
      </c>
      <c r="AR10" s="47"/>
      <c r="AS10" s="47"/>
      <c r="AT10" s="47"/>
      <c r="AU10" s="47"/>
      <c r="AV10" s="47"/>
      <c r="AW10" s="47"/>
      <c r="AX10" s="47"/>
      <c r="AY10" s="47">
        <f>データ!V6</f>
        <v>199.8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105</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103</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34</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51</v>
      </c>
      <c r="B4" s="28"/>
      <c r="C4" s="28"/>
      <c r="D4" s="28"/>
      <c r="E4" s="28"/>
      <c r="F4" s="28"/>
      <c r="G4" s="28"/>
      <c r="H4" s="86"/>
      <c r="I4" s="87"/>
      <c r="J4" s="87"/>
      <c r="K4" s="87"/>
      <c r="L4" s="87"/>
      <c r="M4" s="87"/>
      <c r="N4" s="87"/>
      <c r="O4" s="87"/>
      <c r="P4" s="87"/>
      <c r="Q4" s="87"/>
      <c r="R4" s="87"/>
      <c r="S4" s="87"/>
      <c r="T4" s="87"/>
      <c r="U4" s="87"/>
      <c r="V4" s="88"/>
      <c r="W4" s="82" t="s">
        <v>52</v>
      </c>
      <c r="X4" s="82"/>
      <c r="Y4" s="82"/>
      <c r="Z4" s="82"/>
      <c r="AA4" s="82"/>
      <c r="AB4" s="82"/>
      <c r="AC4" s="82"/>
      <c r="AD4" s="82"/>
      <c r="AE4" s="82"/>
      <c r="AF4" s="82"/>
      <c r="AG4" s="82"/>
      <c r="AH4" s="82" t="s">
        <v>53</v>
      </c>
      <c r="AI4" s="82"/>
      <c r="AJ4" s="82"/>
      <c r="AK4" s="82"/>
      <c r="AL4" s="82"/>
      <c r="AM4" s="82"/>
      <c r="AN4" s="82"/>
      <c r="AO4" s="82"/>
      <c r="AP4" s="82"/>
      <c r="AQ4" s="82"/>
      <c r="AR4" s="82"/>
      <c r="AS4" s="82" t="s">
        <v>54</v>
      </c>
      <c r="AT4" s="82"/>
      <c r="AU4" s="82"/>
      <c r="AV4" s="82"/>
      <c r="AW4" s="82"/>
      <c r="AX4" s="82"/>
      <c r="AY4" s="82"/>
      <c r="AZ4" s="82"/>
      <c r="BA4" s="82"/>
      <c r="BB4" s="82"/>
      <c r="BC4" s="82"/>
      <c r="BD4" s="82" t="s">
        <v>55</v>
      </c>
      <c r="BE4" s="82"/>
      <c r="BF4" s="82"/>
      <c r="BG4" s="82"/>
      <c r="BH4" s="82"/>
      <c r="BI4" s="82"/>
      <c r="BJ4" s="82"/>
      <c r="BK4" s="82"/>
      <c r="BL4" s="82"/>
      <c r="BM4" s="82"/>
      <c r="BN4" s="82"/>
      <c r="BO4" s="82" t="s">
        <v>56</v>
      </c>
      <c r="BP4" s="82"/>
      <c r="BQ4" s="82"/>
      <c r="BR4" s="82"/>
      <c r="BS4" s="82"/>
      <c r="BT4" s="82"/>
      <c r="BU4" s="82"/>
      <c r="BV4" s="82"/>
      <c r="BW4" s="82"/>
      <c r="BX4" s="82"/>
      <c r="BY4" s="82"/>
      <c r="BZ4" s="82" t="s">
        <v>57</v>
      </c>
      <c r="CA4" s="82"/>
      <c r="CB4" s="82"/>
      <c r="CC4" s="82"/>
      <c r="CD4" s="82"/>
      <c r="CE4" s="82"/>
      <c r="CF4" s="82"/>
      <c r="CG4" s="82"/>
      <c r="CH4" s="82"/>
      <c r="CI4" s="82"/>
      <c r="CJ4" s="82"/>
      <c r="CK4" s="82" t="s">
        <v>58</v>
      </c>
      <c r="CL4" s="82"/>
      <c r="CM4" s="82"/>
      <c r="CN4" s="82"/>
      <c r="CO4" s="82"/>
      <c r="CP4" s="82"/>
      <c r="CQ4" s="82"/>
      <c r="CR4" s="82"/>
      <c r="CS4" s="82"/>
      <c r="CT4" s="82"/>
      <c r="CU4" s="82"/>
      <c r="CV4" s="82" t="s">
        <v>59</v>
      </c>
      <c r="CW4" s="82"/>
      <c r="CX4" s="82"/>
      <c r="CY4" s="82"/>
      <c r="CZ4" s="82"/>
      <c r="DA4" s="82"/>
      <c r="DB4" s="82"/>
      <c r="DC4" s="82"/>
      <c r="DD4" s="82"/>
      <c r="DE4" s="82"/>
      <c r="DF4" s="82"/>
      <c r="DG4" s="82" t="s">
        <v>60</v>
      </c>
      <c r="DH4" s="82"/>
      <c r="DI4" s="82"/>
      <c r="DJ4" s="82"/>
      <c r="DK4" s="82"/>
      <c r="DL4" s="82"/>
      <c r="DM4" s="82"/>
      <c r="DN4" s="82"/>
      <c r="DO4" s="82"/>
      <c r="DP4" s="82"/>
      <c r="DQ4" s="82"/>
      <c r="DR4" s="82" t="s">
        <v>61</v>
      </c>
      <c r="DS4" s="82"/>
      <c r="DT4" s="82"/>
      <c r="DU4" s="82"/>
      <c r="DV4" s="82"/>
      <c r="DW4" s="82"/>
      <c r="DX4" s="82"/>
      <c r="DY4" s="82"/>
      <c r="DZ4" s="82"/>
      <c r="EA4" s="82"/>
      <c r="EB4" s="82"/>
      <c r="EC4" s="82" t="s">
        <v>62</v>
      </c>
      <c r="ED4" s="82"/>
      <c r="EE4" s="82"/>
      <c r="EF4" s="82"/>
      <c r="EG4" s="82"/>
      <c r="EH4" s="82"/>
      <c r="EI4" s="82"/>
      <c r="EJ4" s="82"/>
      <c r="EK4" s="82"/>
      <c r="EL4" s="82"/>
      <c r="EM4" s="82"/>
    </row>
    <row r="5" spans="1:143">
      <c r="A5" s="26" t="s">
        <v>63</v>
      </c>
      <c r="B5" s="29"/>
      <c r="C5" s="29"/>
      <c r="D5" s="29"/>
      <c r="E5" s="29"/>
      <c r="F5" s="29"/>
      <c r="G5" s="29"/>
      <c r="H5" s="30" t="s">
        <v>64</v>
      </c>
      <c r="I5" s="30" t="s">
        <v>65</v>
      </c>
      <c r="J5" s="30" t="s">
        <v>66</v>
      </c>
      <c r="K5" s="30" t="s">
        <v>67</v>
      </c>
      <c r="L5" s="30" t="s">
        <v>68</v>
      </c>
      <c r="M5" s="30" t="s">
        <v>69</v>
      </c>
      <c r="N5" s="30" t="s">
        <v>70</v>
      </c>
      <c r="O5" s="30" t="s">
        <v>71</v>
      </c>
      <c r="P5" s="30" t="s">
        <v>72</v>
      </c>
      <c r="Q5" s="30" t="s">
        <v>73</v>
      </c>
      <c r="R5" s="30" t="s">
        <v>74</v>
      </c>
      <c r="S5" s="30" t="s">
        <v>75</v>
      </c>
      <c r="T5" s="30" t="s">
        <v>76</v>
      </c>
      <c r="U5" s="30" t="s">
        <v>77</v>
      </c>
      <c r="V5" s="30" t="s">
        <v>78</v>
      </c>
      <c r="W5" s="30" t="s">
        <v>79</v>
      </c>
      <c r="X5" s="30" t="s">
        <v>80</v>
      </c>
      <c r="Y5" s="30" t="s">
        <v>81</v>
      </c>
      <c r="Z5" s="30" t="s">
        <v>82</v>
      </c>
      <c r="AA5" s="30" t="s">
        <v>83</v>
      </c>
      <c r="AB5" s="30" t="s">
        <v>84</v>
      </c>
      <c r="AC5" s="30" t="s">
        <v>85</v>
      </c>
      <c r="AD5" s="30" t="s">
        <v>86</v>
      </c>
      <c r="AE5" s="30" t="s">
        <v>87</v>
      </c>
      <c r="AF5" s="30" t="s">
        <v>88</v>
      </c>
      <c r="AG5" s="30" t="s">
        <v>89</v>
      </c>
      <c r="AH5" s="30" t="s">
        <v>79</v>
      </c>
      <c r="AI5" s="30" t="s">
        <v>80</v>
      </c>
      <c r="AJ5" s="30" t="s">
        <v>81</v>
      </c>
      <c r="AK5" s="30" t="s">
        <v>82</v>
      </c>
      <c r="AL5" s="30" t="s">
        <v>83</v>
      </c>
      <c r="AM5" s="30" t="s">
        <v>84</v>
      </c>
      <c r="AN5" s="30" t="s">
        <v>85</v>
      </c>
      <c r="AO5" s="30" t="s">
        <v>86</v>
      </c>
      <c r="AP5" s="30" t="s">
        <v>87</v>
      </c>
      <c r="AQ5" s="30" t="s">
        <v>88</v>
      </c>
      <c r="AR5" s="30" t="s">
        <v>90</v>
      </c>
      <c r="AS5" s="30" t="s">
        <v>79</v>
      </c>
      <c r="AT5" s="30" t="s">
        <v>80</v>
      </c>
      <c r="AU5" s="30" t="s">
        <v>81</v>
      </c>
      <c r="AV5" s="30" t="s">
        <v>82</v>
      </c>
      <c r="AW5" s="30" t="s">
        <v>83</v>
      </c>
      <c r="AX5" s="30" t="s">
        <v>84</v>
      </c>
      <c r="AY5" s="30" t="s">
        <v>85</v>
      </c>
      <c r="AZ5" s="30" t="s">
        <v>86</v>
      </c>
      <c r="BA5" s="30" t="s">
        <v>87</v>
      </c>
      <c r="BB5" s="30" t="s">
        <v>88</v>
      </c>
      <c r="BC5" s="30" t="s">
        <v>90</v>
      </c>
      <c r="BD5" s="30" t="s">
        <v>79</v>
      </c>
      <c r="BE5" s="30" t="s">
        <v>80</v>
      </c>
      <c r="BF5" s="30" t="s">
        <v>81</v>
      </c>
      <c r="BG5" s="30" t="s">
        <v>82</v>
      </c>
      <c r="BH5" s="30" t="s">
        <v>83</v>
      </c>
      <c r="BI5" s="30" t="s">
        <v>84</v>
      </c>
      <c r="BJ5" s="30" t="s">
        <v>85</v>
      </c>
      <c r="BK5" s="30" t="s">
        <v>86</v>
      </c>
      <c r="BL5" s="30" t="s">
        <v>87</v>
      </c>
      <c r="BM5" s="30" t="s">
        <v>88</v>
      </c>
      <c r="BN5" s="30" t="s">
        <v>90</v>
      </c>
      <c r="BO5" s="30" t="s">
        <v>79</v>
      </c>
      <c r="BP5" s="30" t="s">
        <v>80</v>
      </c>
      <c r="BQ5" s="30" t="s">
        <v>81</v>
      </c>
      <c r="BR5" s="30" t="s">
        <v>82</v>
      </c>
      <c r="BS5" s="30" t="s">
        <v>83</v>
      </c>
      <c r="BT5" s="30" t="s">
        <v>84</v>
      </c>
      <c r="BU5" s="30" t="s">
        <v>85</v>
      </c>
      <c r="BV5" s="30" t="s">
        <v>86</v>
      </c>
      <c r="BW5" s="30" t="s">
        <v>87</v>
      </c>
      <c r="BX5" s="30" t="s">
        <v>88</v>
      </c>
      <c r="BY5" s="30" t="s">
        <v>90</v>
      </c>
      <c r="BZ5" s="30" t="s">
        <v>79</v>
      </c>
      <c r="CA5" s="30" t="s">
        <v>80</v>
      </c>
      <c r="CB5" s="30" t="s">
        <v>81</v>
      </c>
      <c r="CC5" s="30" t="s">
        <v>82</v>
      </c>
      <c r="CD5" s="30" t="s">
        <v>83</v>
      </c>
      <c r="CE5" s="30" t="s">
        <v>84</v>
      </c>
      <c r="CF5" s="30" t="s">
        <v>85</v>
      </c>
      <c r="CG5" s="30" t="s">
        <v>86</v>
      </c>
      <c r="CH5" s="30" t="s">
        <v>87</v>
      </c>
      <c r="CI5" s="30" t="s">
        <v>88</v>
      </c>
      <c r="CJ5" s="30" t="s">
        <v>90</v>
      </c>
      <c r="CK5" s="30" t="s">
        <v>79</v>
      </c>
      <c r="CL5" s="30" t="s">
        <v>80</v>
      </c>
      <c r="CM5" s="30" t="s">
        <v>81</v>
      </c>
      <c r="CN5" s="30" t="s">
        <v>82</v>
      </c>
      <c r="CO5" s="30" t="s">
        <v>83</v>
      </c>
      <c r="CP5" s="30" t="s">
        <v>84</v>
      </c>
      <c r="CQ5" s="30" t="s">
        <v>85</v>
      </c>
      <c r="CR5" s="30" t="s">
        <v>86</v>
      </c>
      <c r="CS5" s="30" t="s">
        <v>87</v>
      </c>
      <c r="CT5" s="30" t="s">
        <v>88</v>
      </c>
      <c r="CU5" s="30" t="s">
        <v>90</v>
      </c>
      <c r="CV5" s="30" t="s">
        <v>79</v>
      </c>
      <c r="CW5" s="30" t="s">
        <v>80</v>
      </c>
      <c r="CX5" s="30" t="s">
        <v>81</v>
      </c>
      <c r="CY5" s="30" t="s">
        <v>82</v>
      </c>
      <c r="CZ5" s="30" t="s">
        <v>83</v>
      </c>
      <c r="DA5" s="30" t="s">
        <v>84</v>
      </c>
      <c r="DB5" s="30" t="s">
        <v>85</v>
      </c>
      <c r="DC5" s="30" t="s">
        <v>86</v>
      </c>
      <c r="DD5" s="30" t="s">
        <v>87</v>
      </c>
      <c r="DE5" s="30" t="s">
        <v>88</v>
      </c>
      <c r="DF5" s="30" t="s">
        <v>90</v>
      </c>
      <c r="DG5" s="30" t="s">
        <v>79</v>
      </c>
      <c r="DH5" s="30" t="s">
        <v>80</v>
      </c>
      <c r="DI5" s="30" t="s">
        <v>81</v>
      </c>
      <c r="DJ5" s="30" t="s">
        <v>82</v>
      </c>
      <c r="DK5" s="30" t="s">
        <v>83</v>
      </c>
      <c r="DL5" s="30" t="s">
        <v>84</v>
      </c>
      <c r="DM5" s="30" t="s">
        <v>85</v>
      </c>
      <c r="DN5" s="30" t="s">
        <v>86</v>
      </c>
      <c r="DO5" s="30" t="s">
        <v>87</v>
      </c>
      <c r="DP5" s="30" t="s">
        <v>88</v>
      </c>
      <c r="DQ5" s="30" t="s">
        <v>90</v>
      </c>
      <c r="DR5" s="30" t="s">
        <v>79</v>
      </c>
      <c r="DS5" s="30" t="s">
        <v>80</v>
      </c>
      <c r="DT5" s="30" t="s">
        <v>81</v>
      </c>
      <c r="DU5" s="30" t="s">
        <v>82</v>
      </c>
      <c r="DV5" s="30" t="s">
        <v>83</v>
      </c>
      <c r="DW5" s="30" t="s">
        <v>84</v>
      </c>
      <c r="DX5" s="30" t="s">
        <v>85</v>
      </c>
      <c r="DY5" s="30" t="s">
        <v>86</v>
      </c>
      <c r="DZ5" s="30" t="s">
        <v>87</v>
      </c>
      <c r="EA5" s="30" t="s">
        <v>88</v>
      </c>
      <c r="EB5" s="30" t="s">
        <v>90</v>
      </c>
      <c r="EC5" s="30" t="s">
        <v>79</v>
      </c>
      <c r="ED5" s="30" t="s">
        <v>80</v>
      </c>
      <c r="EE5" s="30" t="s">
        <v>81</v>
      </c>
      <c r="EF5" s="30" t="s">
        <v>82</v>
      </c>
      <c r="EG5" s="30" t="s">
        <v>83</v>
      </c>
      <c r="EH5" s="30" t="s">
        <v>84</v>
      </c>
      <c r="EI5" s="30" t="s">
        <v>85</v>
      </c>
      <c r="EJ5" s="30" t="s">
        <v>86</v>
      </c>
      <c r="EK5" s="30" t="s">
        <v>87</v>
      </c>
      <c r="EL5" s="30" t="s">
        <v>88</v>
      </c>
      <c r="EM5" s="30" t="s">
        <v>90</v>
      </c>
    </row>
    <row r="6" spans="1:143" s="34" customFormat="1">
      <c r="A6" s="26" t="s">
        <v>91</v>
      </c>
      <c r="B6" s="31">
        <f>B7</f>
        <v>2015</v>
      </c>
      <c r="C6" s="31">
        <f t="shared" ref="C6:V6" si="3">C7</f>
        <v>244414</v>
      </c>
      <c r="D6" s="31">
        <f t="shared" si="3"/>
        <v>46</v>
      </c>
      <c r="E6" s="31">
        <f t="shared" si="3"/>
        <v>1</v>
      </c>
      <c r="F6" s="31">
        <f t="shared" si="3"/>
        <v>0</v>
      </c>
      <c r="G6" s="31">
        <f t="shared" si="3"/>
        <v>1</v>
      </c>
      <c r="H6" s="31" t="str">
        <f t="shared" si="3"/>
        <v>三重県　多気町</v>
      </c>
      <c r="I6" s="31" t="str">
        <f t="shared" si="3"/>
        <v>法適用</v>
      </c>
      <c r="J6" s="31" t="str">
        <f t="shared" si="3"/>
        <v>水道事業</v>
      </c>
      <c r="K6" s="31" t="str">
        <f t="shared" si="3"/>
        <v>末端給水事業</v>
      </c>
      <c r="L6" s="31" t="str">
        <f t="shared" si="3"/>
        <v>A7</v>
      </c>
      <c r="M6" s="32" t="str">
        <f t="shared" si="3"/>
        <v>-</v>
      </c>
      <c r="N6" s="32">
        <f t="shared" si="3"/>
        <v>63.56</v>
      </c>
      <c r="O6" s="32">
        <f t="shared" si="3"/>
        <v>98.36</v>
      </c>
      <c r="P6" s="32">
        <f t="shared" si="3"/>
        <v>3024</v>
      </c>
      <c r="Q6" s="32">
        <f t="shared" si="3"/>
        <v>15100</v>
      </c>
      <c r="R6" s="32">
        <f t="shared" si="3"/>
        <v>103.06</v>
      </c>
      <c r="S6" s="32">
        <f t="shared" si="3"/>
        <v>146.52000000000001</v>
      </c>
      <c r="T6" s="32">
        <f t="shared" si="3"/>
        <v>14741</v>
      </c>
      <c r="U6" s="32">
        <f t="shared" si="3"/>
        <v>73.78</v>
      </c>
      <c r="V6" s="32">
        <f t="shared" si="3"/>
        <v>199.8</v>
      </c>
      <c r="W6" s="33">
        <f>IF(W7="",NA(),W7)</f>
        <v>106.18</v>
      </c>
      <c r="X6" s="33">
        <f t="shared" ref="X6:AF6" si="4">IF(X7="",NA(),X7)</f>
        <v>114.89</v>
      </c>
      <c r="Y6" s="33">
        <f t="shared" si="4"/>
        <v>113.41</v>
      </c>
      <c r="Z6" s="33">
        <f t="shared" si="4"/>
        <v>112.28</v>
      </c>
      <c r="AA6" s="33">
        <f t="shared" si="4"/>
        <v>121.89</v>
      </c>
      <c r="AB6" s="33">
        <f t="shared" si="4"/>
        <v>107.37</v>
      </c>
      <c r="AC6" s="33">
        <f t="shared" si="4"/>
        <v>107.57</v>
      </c>
      <c r="AD6" s="33">
        <f t="shared" si="4"/>
        <v>107.95</v>
      </c>
      <c r="AE6" s="33">
        <f t="shared" si="4"/>
        <v>109.49</v>
      </c>
      <c r="AF6" s="33">
        <f t="shared" si="4"/>
        <v>111.06</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13.47</v>
      </c>
      <c r="AP6" s="33">
        <f t="shared" si="5"/>
        <v>9.49</v>
      </c>
      <c r="AQ6" s="33">
        <f t="shared" si="5"/>
        <v>9.35</v>
      </c>
      <c r="AR6" s="32" t="str">
        <f>IF(AR7="","",IF(AR7="-","【-】","【"&amp;SUBSTITUTE(TEXT(AR7,"#,##0.00"),"-","△")&amp;"】"))</f>
        <v>【0.87】</v>
      </c>
      <c r="AS6" s="33">
        <f>IF(AS7="",NA(),AS7)</f>
        <v>1006.75</v>
      </c>
      <c r="AT6" s="33">
        <f t="shared" ref="AT6:BB6" si="6">IF(AT7="",NA(),AT7)</f>
        <v>839.74</v>
      </c>
      <c r="AU6" s="33">
        <f t="shared" si="6"/>
        <v>544.53</v>
      </c>
      <c r="AV6" s="33">
        <f t="shared" si="6"/>
        <v>1115.74</v>
      </c>
      <c r="AW6" s="33">
        <f t="shared" si="6"/>
        <v>1166.8699999999999</v>
      </c>
      <c r="AX6" s="33">
        <f t="shared" si="6"/>
        <v>995.5</v>
      </c>
      <c r="AY6" s="33">
        <f t="shared" si="6"/>
        <v>915.5</v>
      </c>
      <c r="AZ6" s="33">
        <f t="shared" si="6"/>
        <v>1081.23</v>
      </c>
      <c r="BA6" s="33">
        <f t="shared" si="6"/>
        <v>406.37</v>
      </c>
      <c r="BB6" s="33">
        <f t="shared" si="6"/>
        <v>398.29</v>
      </c>
      <c r="BC6" s="32" t="str">
        <f>IF(BC7="","",IF(BC7="-","【-】","【"&amp;SUBSTITUTE(TEXT(BC7,"#,##0.00"),"-","△")&amp;"】"))</f>
        <v>【262.74】</v>
      </c>
      <c r="BD6" s="33">
        <f>IF(BD7="",NA(),BD7)</f>
        <v>298.93</v>
      </c>
      <c r="BE6" s="33">
        <f t="shared" ref="BE6:BM6" si="7">IF(BE7="",NA(),BE7)</f>
        <v>300.86</v>
      </c>
      <c r="BF6" s="33">
        <f t="shared" si="7"/>
        <v>401.5</v>
      </c>
      <c r="BG6" s="33">
        <f t="shared" si="7"/>
        <v>502.83</v>
      </c>
      <c r="BH6" s="33">
        <f t="shared" si="7"/>
        <v>540.1</v>
      </c>
      <c r="BI6" s="33">
        <f t="shared" si="7"/>
        <v>414.59</v>
      </c>
      <c r="BJ6" s="33">
        <f t="shared" si="7"/>
        <v>404.78</v>
      </c>
      <c r="BK6" s="33">
        <f t="shared" si="7"/>
        <v>443.13</v>
      </c>
      <c r="BL6" s="33">
        <f t="shared" si="7"/>
        <v>442.54</v>
      </c>
      <c r="BM6" s="33">
        <f t="shared" si="7"/>
        <v>431</v>
      </c>
      <c r="BN6" s="32" t="str">
        <f>IF(BN7="","",IF(BN7="-","【-】","【"&amp;SUBSTITUTE(TEXT(BN7,"#,##0.00"),"-","△")&amp;"】"))</f>
        <v>【276.38】</v>
      </c>
      <c r="BO6" s="33">
        <f>IF(BO7="",NA(),BO7)</f>
        <v>106.97</v>
      </c>
      <c r="BP6" s="33">
        <f t="shared" ref="BP6:BX6" si="8">IF(BP7="",NA(),BP7)</f>
        <v>109.68</v>
      </c>
      <c r="BQ6" s="33">
        <f t="shared" si="8"/>
        <v>111.31</v>
      </c>
      <c r="BR6" s="33">
        <f t="shared" si="8"/>
        <v>109.84</v>
      </c>
      <c r="BS6" s="33">
        <f t="shared" si="8"/>
        <v>120.22</v>
      </c>
      <c r="BT6" s="33">
        <f t="shared" si="8"/>
        <v>97.71</v>
      </c>
      <c r="BU6" s="33">
        <f t="shared" si="8"/>
        <v>98.07</v>
      </c>
      <c r="BV6" s="33">
        <f t="shared" si="8"/>
        <v>95.4</v>
      </c>
      <c r="BW6" s="33">
        <f t="shared" si="8"/>
        <v>98.6</v>
      </c>
      <c r="BX6" s="33">
        <f t="shared" si="8"/>
        <v>100.82</v>
      </c>
      <c r="BY6" s="32" t="str">
        <f>IF(BY7="","",IF(BY7="-","【-】","【"&amp;SUBSTITUTE(TEXT(BY7,"#,##0.00"),"-","△")&amp;"】"))</f>
        <v>【104.99】</v>
      </c>
      <c r="BZ6" s="33">
        <f>IF(BZ7="",NA(),BZ7)</f>
        <v>168.12</v>
      </c>
      <c r="CA6" s="33">
        <f t="shared" ref="CA6:CI6" si="9">IF(CA7="",NA(),CA7)</f>
        <v>163.9</v>
      </c>
      <c r="CB6" s="33">
        <f t="shared" si="9"/>
        <v>161.37</v>
      </c>
      <c r="CC6" s="33">
        <f t="shared" si="9"/>
        <v>164.07</v>
      </c>
      <c r="CD6" s="33">
        <f t="shared" si="9"/>
        <v>149.83000000000001</v>
      </c>
      <c r="CE6" s="33">
        <f t="shared" si="9"/>
        <v>173.56</v>
      </c>
      <c r="CF6" s="33">
        <f t="shared" si="9"/>
        <v>172.26</v>
      </c>
      <c r="CG6" s="33">
        <f t="shared" si="9"/>
        <v>186.15</v>
      </c>
      <c r="CH6" s="33">
        <f t="shared" si="9"/>
        <v>181.67</v>
      </c>
      <c r="CI6" s="33">
        <f t="shared" si="9"/>
        <v>179.55</v>
      </c>
      <c r="CJ6" s="32" t="str">
        <f>IF(CJ7="","",IF(CJ7="-","【-】","【"&amp;SUBSTITUTE(TEXT(CJ7,"#,##0.00"),"-","△")&amp;"】"))</f>
        <v>【163.72】</v>
      </c>
      <c r="CK6" s="33">
        <f>IF(CK7="",NA(),CK7)</f>
        <v>68.72</v>
      </c>
      <c r="CL6" s="33">
        <f t="shared" ref="CL6:CT6" si="10">IF(CL7="",NA(),CL7)</f>
        <v>65.63</v>
      </c>
      <c r="CM6" s="33">
        <f t="shared" si="10"/>
        <v>67.87</v>
      </c>
      <c r="CN6" s="33">
        <f t="shared" si="10"/>
        <v>67.81</v>
      </c>
      <c r="CO6" s="33">
        <f t="shared" si="10"/>
        <v>68.52</v>
      </c>
      <c r="CP6" s="33">
        <f t="shared" si="10"/>
        <v>55.84</v>
      </c>
      <c r="CQ6" s="33">
        <f t="shared" si="10"/>
        <v>55.68</v>
      </c>
      <c r="CR6" s="33">
        <f t="shared" si="10"/>
        <v>54.47</v>
      </c>
      <c r="CS6" s="33">
        <f t="shared" si="10"/>
        <v>53.61</v>
      </c>
      <c r="CT6" s="33">
        <f t="shared" si="10"/>
        <v>53.52</v>
      </c>
      <c r="CU6" s="32" t="str">
        <f>IF(CU7="","",IF(CU7="-","【-】","【"&amp;SUBSTITUTE(TEXT(CU7,"#,##0.00"),"-","△")&amp;"】"))</f>
        <v>【59.76】</v>
      </c>
      <c r="CV6" s="33">
        <f>IF(CV7="",NA(),CV7)</f>
        <v>84.46</v>
      </c>
      <c r="CW6" s="33">
        <f t="shared" ref="CW6:DE6" si="11">IF(CW7="",NA(),CW7)</f>
        <v>86.84</v>
      </c>
      <c r="CX6" s="33">
        <f t="shared" si="11"/>
        <v>84.83</v>
      </c>
      <c r="CY6" s="33">
        <f t="shared" si="11"/>
        <v>82.73</v>
      </c>
      <c r="CZ6" s="33">
        <f t="shared" si="11"/>
        <v>81.3</v>
      </c>
      <c r="DA6" s="33">
        <f t="shared" si="11"/>
        <v>83.11</v>
      </c>
      <c r="DB6" s="33">
        <f t="shared" si="11"/>
        <v>83.18</v>
      </c>
      <c r="DC6" s="33">
        <f t="shared" si="11"/>
        <v>81.459999999999994</v>
      </c>
      <c r="DD6" s="33">
        <f t="shared" si="11"/>
        <v>81.31</v>
      </c>
      <c r="DE6" s="33">
        <f t="shared" si="11"/>
        <v>81.459999999999994</v>
      </c>
      <c r="DF6" s="32" t="str">
        <f>IF(DF7="","",IF(DF7="-","【-】","【"&amp;SUBSTITUTE(TEXT(DF7,"#,##0.00"),"-","△")&amp;"】"))</f>
        <v>【89.95】</v>
      </c>
      <c r="DG6" s="33">
        <f>IF(DG7="",NA(),DG7)</f>
        <v>30.63</v>
      </c>
      <c r="DH6" s="33">
        <f t="shared" ref="DH6:DP6" si="12">IF(DH7="",NA(),DH7)</f>
        <v>31.73</v>
      </c>
      <c r="DI6" s="33">
        <f t="shared" si="12"/>
        <v>33.1</v>
      </c>
      <c r="DJ6" s="33">
        <f t="shared" si="12"/>
        <v>61.01</v>
      </c>
      <c r="DK6" s="33">
        <f t="shared" si="12"/>
        <v>50.99</v>
      </c>
      <c r="DL6" s="33">
        <f t="shared" si="12"/>
        <v>37.090000000000003</v>
      </c>
      <c r="DM6" s="33">
        <f t="shared" si="12"/>
        <v>38.07</v>
      </c>
      <c r="DN6" s="33">
        <f t="shared" si="12"/>
        <v>38.520000000000003</v>
      </c>
      <c r="DO6" s="33">
        <f t="shared" si="12"/>
        <v>46.67</v>
      </c>
      <c r="DP6" s="33">
        <f t="shared" si="12"/>
        <v>47.7</v>
      </c>
      <c r="DQ6" s="32" t="str">
        <f>IF(DQ7="","",IF(DQ7="-","【-】","【"&amp;SUBSTITUTE(TEXT(DQ7,"#,##0.00"),"-","△")&amp;"】"))</f>
        <v>【47.18】</v>
      </c>
      <c r="DR6" s="33">
        <f>IF(DR7="",NA(),DR7)</f>
        <v>0.56999999999999995</v>
      </c>
      <c r="DS6" s="33">
        <f t="shared" ref="DS6:EA6" si="13">IF(DS7="",NA(),DS7)</f>
        <v>0.56999999999999995</v>
      </c>
      <c r="DT6" s="33">
        <f t="shared" si="13"/>
        <v>0.56999999999999995</v>
      </c>
      <c r="DU6" s="33">
        <f t="shared" si="13"/>
        <v>0.56999999999999995</v>
      </c>
      <c r="DV6" s="33">
        <f t="shared" si="13"/>
        <v>0.56999999999999995</v>
      </c>
      <c r="DW6" s="33">
        <f t="shared" si="13"/>
        <v>6.63</v>
      </c>
      <c r="DX6" s="33">
        <f t="shared" si="13"/>
        <v>7.73</v>
      </c>
      <c r="DY6" s="33">
        <f t="shared" si="13"/>
        <v>9.43</v>
      </c>
      <c r="DZ6" s="33">
        <f t="shared" si="13"/>
        <v>10.029999999999999</v>
      </c>
      <c r="EA6" s="33">
        <f t="shared" si="13"/>
        <v>7.26</v>
      </c>
      <c r="EB6" s="32" t="str">
        <f>IF(EB7="","",IF(EB7="-","【-】","【"&amp;SUBSTITUTE(TEXT(EB7,"#,##0.00"),"-","△")&amp;"】"))</f>
        <v>【13.18】</v>
      </c>
      <c r="EC6" s="33">
        <f>IF(EC7="",NA(),EC7)</f>
        <v>0.91</v>
      </c>
      <c r="ED6" s="33">
        <f t="shared" ref="ED6:EL6" si="14">IF(ED7="",NA(),ED7)</f>
        <v>0.52</v>
      </c>
      <c r="EE6" s="32">
        <f t="shared" si="14"/>
        <v>0</v>
      </c>
      <c r="EF6" s="32">
        <f t="shared" si="14"/>
        <v>0</v>
      </c>
      <c r="EG6" s="32">
        <f t="shared" si="14"/>
        <v>0</v>
      </c>
      <c r="EH6" s="33">
        <f t="shared" si="14"/>
        <v>0.78</v>
      </c>
      <c r="EI6" s="33">
        <f t="shared" si="14"/>
        <v>0.67</v>
      </c>
      <c r="EJ6" s="33">
        <f t="shared" si="14"/>
        <v>0.71</v>
      </c>
      <c r="EK6" s="33">
        <f t="shared" si="14"/>
        <v>0.68</v>
      </c>
      <c r="EL6" s="33">
        <f t="shared" si="14"/>
        <v>1.65</v>
      </c>
      <c r="EM6" s="32" t="str">
        <f>IF(EM7="","",IF(EM7="-","【-】","【"&amp;SUBSTITUTE(TEXT(EM7,"#,##0.00"),"-","△")&amp;"】"))</f>
        <v>【0.85】</v>
      </c>
    </row>
    <row r="7" spans="1:143" s="34" customFormat="1">
      <c r="A7" s="26"/>
      <c r="B7" s="35">
        <v>2015</v>
      </c>
      <c r="C7" s="35">
        <v>244414</v>
      </c>
      <c r="D7" s="35">
        <v>46</v>
      </c>
      <c r="E7" s="35">
        <v>1</v>
      </c>
      <c r="F7" s="35">
        <v>0</v>
      </c>
      <c r="G7" s="35">
        <v>1</v>
      </c>
      <c r="H7" s="35" t="s">
        <v>92</v>
      </c>
      <c r="I7" s="35" t="s">
        <v>93</v>
      </c>
      <c r="J7" s="35" t="s">
        <v>94</v>
      </c>
      <c r="K7" s="35" t="s">
        <v>95</v>
      </c>
      <c r="L7" s="35" t="s">
        <v>96</v>
      </c>
      <c r="M7" s="36" t="s">
        <v>97</v>
      </c>
      <c r="N7" s="36">
        <v>63.56</v>
      </c>
      <c r="O7" s="36">
        <v>98.36</v>
      </c>
      <c r="P7" s="36">
        <v>3024</v>
      </c>
      <c r="Q7" s="36">
        <v>15100</v>
      </c>
      <c r="R7" s="36">
        <v>103.06</v>
      </c>
      <c r="S7" s="36">
        <v>146.52000000000001</v>
      </c>
      <c r="T7" s="36">
        <v>14741</v>
      </c>
      <c r="U7" s="36">
        <v>73.78</v>
      </c>
      <c r="V7" s="36">
        <v>199.8</v>
      </c>
      <c r="W7" s="36">
        <v>106.18</v>
      </c>
      <c r="X7" s="36">
        <v>114.89</v>
      </c>
      <c r="Y7" s="36">
        <v>113.41</v>
      </c>
      <c r="Z7" s="36">
        <v>112.28</v>
      </c>
      <c r="AA7" s="36">
        <v>121.89</v>
      </c>
      <c r="AB7" s="36">
        <v>107.37</v>
      </c>
      <c r="AC7" s="36">
        <v>107.57</v>
      </c>
      <c r="AD7" s="36">
        <v>107.95</v>
      </c>
      <c r="AE7" s="36">
        <v>109.49</v>
      </c>
      <c r="AF7" s="36">
        <v>111.06</v>
      </c>
      <c r="AG7" s="36">
        <v>113.56</v>
      </c>
      <c r="AH7" s="36">
        <v>0</v>
      </c>
      <c r="AI7" s="36">
        <v>0</v>
      </c>
      <c r="AJ7" s="36">
        <v>0</v>
      </c>
      <c r="AK7" s="36">
        <v>0</v>
      </c>
      <c r="AL7" s="36">
        <v>0</v>
      </c>
      <c r="AM7" s="36">
        <v>8.5</v>
      </c>
      <c r="AN7" s="36">
        <v>9.34</v>
      </c>
      <c r="AO7" s="36">
        <v>13.47</v>
      </c>
      <c r="AP7" s="36">
        <v>9.49</v>
      </c>
      <c r="AQ7" s="36">
        <v>9.35</v>
      </c>
      <c r="AR7" s="36">
        <v>0.87</v>
      </c>
      <c r="AS7" s="36">
        <v>1006.75</v>
      </c>
      <c r="AT7" s="36">
        <v>839.74</v>
      </c>
      <c r="AU7" s="36">
        <v>544.53</v>
      </c>
      <c r="AV7" s="36">
        <v>1115.74</v>
      </c>
      <c r="AW7" s="36">
        <v>1166.8699999999999</v>
      </c>
      <c r="AX7" s="36">
        <v>995.5</v>
      </c>
      <c r="AY7" s="36">
        <v>915.5</v>
      </c>
      <c r="AZ7" s="36">
        <v>1081.23</v>
      </c>
      <c r="BA7" s="36">
        <v>406.37</v>
      </c>
      <c r="BB7" s="36">
        <v>398.29</v>
      </c>
      <c r="BC7" s="36">
        <v>262.74</v>
      </c>
      <c r="BD7" s="36">
        <v>298.93</v>
      </c>
      <c r="BE7" s="36">
        <v>300.86</v>
      </c>
      <c r="BF7" s="36">
        <v>401.5</v>
      </c>
      <c r="BG7" s="36">
        <v>502.83</v>
      </c>
      <c r="BH7" s="36">
        <v>540.1</v>
      </c>
      <c r="BI7" s="36">
        <v>414.59</v>
      </c>
      <c r="BJ7" s="36">
        <v>404.78</v>
      </c>
      <c r="BK7" s="36">
        <v>443.13</v>
      </c>
      <c r="BL7" s="36">
        <v>442.54</v>
      </c>
      <c r="BM7" s="36">
        <v>431</v>
      </c>
      <c r="BN7" s="36">
        <v>276.38</v>
      </c>
      <c r="BO7" s="36">
        <v>106.97</v>
      </c>
      <c r="BP7" s="36">
        <v>109.68</v>
      </c>
      <c r="BQ7" s="36">
        <v>111.31</v>
      </c>
      <c r="BR7" s="36">
        <v>109.84</v>
      </c>
      <c r="BS7" s="36">
        <v>120.22</v>
      </c>
      <c r="BT7" s="36">
        <v>97.71</v>
      </c>
      <c r="BU7" s="36">
        <v>98.07</v>
      </c>
      <c r="BV7" s="36">
        <v>95.4</v>
      </c>
      <c r="BW7" s="36">
        <v>98.6</v>
      </c>
      <c r="BX7" s="36">
        <v>100.82</v>
      </c>
      <c r="BY7" s="36">
        <v>104.99</v>
      </c>
      <c r="BZ7" s="36">
        <v>168.12</v>
      </c>
      <c r="CA7" s="36">
        <v>163.9</v>
      </c>
      <c r="CB7" s="36">
        <v>161.37</v>
      </c>
      <c r="CC7" s="36">
        <v>164.07</v>
      </c>
      <c r="CD7" s="36">
        <v>149.83000000000001</v>
      </c>
      <c r="CE7" s="36">
        <v>173.56</v>
      </c>
      <c r="CF7" s="36">
        <v>172.26</v>
      </c>
      <c r="CG7" s="36">
        <v>186.15</v>
      </c>
      <c r="CH7" s="36">
        <v>181.67</v>
      </c>
      <c r="CI7" s="36">
        <v>179.55</v>
      </c>
      <c r="CJ7" s="36">
        <v>163.72</v>
      </c>
      <c r="CK7" s="36">
        <v>68.72</v>
      </c>
      <c r="CL7" s="36">
        <v>65.63</v>
      </c>
      <c r="CM7" s="36">
        <v>67.87</v>
      </c>
      <c r="CN7" s="36">
        <v>67.81</v>
      </c>
      <c r="CO7" s="36">
        <v>68.52</v>
      </c>
      <c r="CP7" s="36">
        <v>55.84</v>
      </c>
      <c r="CQ7" s="36">
        <v>55.68</v>
      </c>
      <c r="CR7" s="36">
        <v>54.47</v>
      </c>
      <c r="CS7" s="36">
        <v>53.61</v>
      </c>
      <c r="CT7" s="36">
        <v>53.52</v>
      </c>
      <c r="CU7" s="36">
        <v>59.76</v>
      </c>
      <c r="CV7" s="36">
        <v>84.46</v>
      </c>
      <c r="CW7" s="36">
        <v>86.84</v>
      </c>
      <c r="CX7" s="36">
        <v>84.83</v>
      </c>
      <c r="CY7" s="36">
        <v>82.73</v>
      </c>
      <c r="CZ7" s="36">
        <v>81.3</v>
      </c>
      <c r="DA7" s="36">
        <v>83.11</v>
      </c>
      <c r="DB7" s="36">
        <v>83.18</v>
      </c>
      <c r="DC7" s="36">
        <v>81.459999999999994</v>
      </c>
      <c r="DD7" s="36">
        <v>81.31</v>
      </c>
      <c r="DE7" s="36">
        <v>81.459999999999994</v>
      </c>
      <c r="DF7" s="36">
        <v>89.95</v>
      </c>
      <c r="DG7" s="36">
        <v>30.63</v>
      </c>
      <c r="DH7" s="36">
        <v>31.73</v>
      </c>
      <c r="DI7" s="36">
        <v>33.1</v>
      </c>
      <c r="DJ7" s="36">
        <v>61.01</v>
      </c>
      <c r="DK7" s="36">
        <v>50.99</v>
      </c>
      <c r="DL7" s="36">
        <v>37.090000000000003</v>
      </c>
      <c r="DM7" s="36">
        <v>38.07</v>
      </c>
      <c r="DN7" s="36">
        <v>38.520000000000003</v>
      </c>
      <c r="DO7" s="36">
        <v>46.67</v>
      </c>
      <c r="DP7" s="36">
        <v>47.7</v>
      </c>
      <c r="DQ7" s="36">
        <v>47.18</v>
      </c>
      <c r="DR7" s="36">
        <v>0.56999999999999995</v>
      </c>
      <c r="DS7" s="36">
        <v>0.56999999999999995</v>
      </c>
      <c r="DT7" s="36">
        <v>0.56999999999999995</v>
      </c>
      <c r="DU7" s="36">
        <v>0.56999999999999995</v>
      </c>
      <c r="DV7" s="36">
        <v>0.56999999999999995</v>
      </c>
      <c r="DW7" s="36">
        <v>6.63</v>
      </c>
      <c r="DX7" s="36">
        <v>7.73</v>
      </c>
      <c r="DY7" s="36">
        <v>9.43</v>
      </c>
      <c r="DZ7" s="36">
        <v>10.029999999999999</v>
      </c>
      <c r="EA7" s="36">
        <v>7.26</v>
      </c>
      <c r="EB7" s="36">
        <v>13.18</v>
      </c>
      <c r="EC7" s="36">
        <v>0.91</v>
      </c>
      <c r="ED7" s="36">
        <v>0.52</v>
      </c>
      <c r="EE7" s="36">
        <v>0</v>
      </c>
      <c r="EF7" s="36">
        <v>0</v>
      </c>
      <c r="EG7" s="36">
        <v>0</v>
      </c>
      <c r="EH7" s="36">
        <v>0.78</v>
      </c>
      <c r="EI7" s="36">
        <v>0.67</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98</v>
      </c>
      <c r="C9" s="39" t="s">
        <v>99</v>
      </c>
      <c r="D9" s="39" t="s">
        <v>100</v>
      </c>
      <c r="E9" s="39" t="s">
        <v>101</v>
      </c>
      <c r="F9" s="39" t="s">
        <v>102</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2017-02-01T08:43:43Z</dcterms:created>
  <dcterms:modified xsi:type="dcterms:W3CDTF">2017-02-22T02:06:47Z</dcterms:modified>
</cp:coreProperties>
</file>