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<sst xmlns="http://schemas.openxmlformats.org/spreadsheetml/2006/main" count="217" uniqueCount="107">
  <si>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</si>
  <si>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</si>
  <si>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</si>
  <si>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</si>
  <si>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</si>
  <si>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</si>
  <si>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</si>
  <si>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</si>
  <si>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</si>
  <si>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</si>
  <si>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</si>
  <si>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</si>
  <si>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</si>
  <si>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</si>
  <si>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</si>
  <si>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</si>
  <si>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</si>
  <si>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</si>
  <si>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</si>
  <si>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</si>
  <si>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</si>
  <si>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</si>
  <si>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</si>
  <si>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</si>
  <si>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</si>
  <si>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</si>
  <si>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</si>
  <si>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</si>
  <si>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</si>
  <si>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</si>
  <si>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</si>
  <si>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</si>
  <si>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</si>
  <si>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</si>
  <si>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</si>
  <si>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</si>
  <si>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</si>
  <si>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</si>
  <si>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</si>
  <si>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</si>
  <si>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</si>
  <si>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</si>
  <si>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</si>
  <si>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</si>
  <si>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</si>
  <si>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</si>
  <si>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</si>
  <si>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</si>
  <si>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</si>
  <si>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</si>
  <si>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</si>
  <si>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</si>
  <si>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</si>
  <si>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</si>
  <si>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</si>
  <si>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</si>
  <si>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</si>
  <si>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</si>
  <si>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</si>
  <si>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</si>
  <si>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</si>
  <si>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</si>
  <si>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</si>
  <si>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</si>
  <si>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</si>
  <si>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</si>
  <si>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</si>
  <si>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</si>
  <si>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</si>
  <si>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</si>
  <si>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</si>
  <si>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</si>
  <si>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</si>
  <si>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</si>
  <si>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</si>
  <si>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</si>
  <si>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</si>
  <si>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</si>
  <si>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</si>
  <si>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</si>
  <si>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</si>
  <si>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</si>
  <si>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</si>
  <si>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</si>
  <si>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</si>
  <si>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</si>
  <si>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</si>
  <si>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</si>
  <si>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</si>
  <si>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</si>
  <si>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</si>
  <si>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</si>
  <si>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</si>
  <si>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鳥羽市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</si>
  <si>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</si>
  <si>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</si>
  <si>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</si>
  <si>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</si>
  <si>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</si>
  <si>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</si>
  <si>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</si>
  <si>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</si>
  <si>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</si>
  <si>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</si>
  <si>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約60％であり施設の老朽化が進んでいる。また、管路経年化率が類似団体と比べて高く、管路更新率は低いことから今後は老朽管の更新・耐震化事業を実施し計画的な更新を行う必要がある。</t>
    <rPh sb="1" eb="3">
      <t>ユウケイ</t>
    </rPh>
    <rPh sb="3" eb="5">
      <t>コテイ</t>
    </rPh>
    <rPh sb="5" eb="7">
      <t>シサン</t>
    </rPh>
    <rPh sb="7" eb="9">
      <t>ゲンカ</t>
    </rPh>
    <rPh sb="9" eb="11">
      <t>ショウキャク</t>
    </rPh>
    <rPh sb="11" eb="12">
      <t>リツ</t>
    </rPh>
    <rPh sb="13" eb="14">
      <t>ヤク</t>
    </rPh>
    <rPh sb="20" eb="22">
      <t>シセツ</t>
    </rPh>
    <rPh sb="23" eb="26">
      <t>ロウキュウカ</t>
    </rPh>
    <rPh sb="27" eb="28">
      <t>スス</t>
    </rPh>
    <rPh sb="36" eb="38">
      <t>カンロ</t>
    </rPh>
    <rPh sb="38" eb="41">
      <t>ケイネンカ</t>
    </rPh>
    <rPh sb="41" eb="42">
      <t>リツ</t>
    </rPh>
    <rPh sb="43" eb="45">
      <t>ルイジ</t>
    </rPh>
    <rPh sb="45" eb="47">
      <t>ダンタイ</t>
    </rPh>
    <rPh sb="48" eb="49">
      <t>クラ</t>
    </rPh>
    <rPh sb="51" eb="52">
      <t>タカ</t>
    </rPh>
    <rPh sb="54" eb="56">
      <t>カンロ</t>
    </rPh>
    <rPh sb="56" eb="58">
      <t>コウシン</t>
    </rPh>
    <rPh sb="58" eb="59">
      <t>リツ</t>
    </rPh>
    <rPh sb="60" eb="61">
      <t>ヒク</t>
    </rPh>
    <rPh sb="66" eb="68">
      <t>コンゴ</t>
    </rPh>
    <rPh sb="69" eb="71">
      <t>ロウキュウ</t>
    </rPh>
    <rPh sb="71" eb="72">
      <t>カン</t>
    </rPh>
    <rPh sb="73" eb="75">
      <t>コウシン</t>
    </rPh>
    <rPh sb="76" eb="79">
      <t>タイシンカ</t>
    </rPh>
    <rPh sb="79" eb="81">
      <t>ジギョウ</t>
    </rPh>
    <rPh sb="82" eb="84">
      <t>ジッシ</t>
    </rPh>
    <rPh sb="85" eb="88">
      <t>ケイカクテキ</t>
    </rPh>
    <rPh sb="89" eb="91">
      <t>コウシン</t>
    </rPh>
    <rPh sb="92" eb="93">
      <t>オコナ</t>
    </rPh>
    <rPh sb="94" eb="96">
      <t>ヒツヨウ</t>
    </rPh>
    <phoneticPr fontId="4"/>
  </si>
  <si>
    <t>　現在の経営状況は比較的良好であるといえるが、さらに費用の削減に努めていく必要がある。
　また、施設の老朽化が進む中で、老朽管更新と併せて大規模災害に備え強い水道を維持するための耐震化事業の実施等を織り込んだ経営戦略を策定する必要がある。</t>
    <rPh sb="1" eb="3">
      <t>ゲンザイ</t>
    </rPh>
    <rPh sb="4" eb="6">
      <t>ケイエイ</t>
    </rPh>
    <rPh sb="6" eb="8">
      <t>ジョウキョウ</t>
    </rPh>
    <rPh sb="9" eb="11">
      <t>ヒカク</t>
    </rPh>
    <rPh sb="11" eb="12">
      <t>テキ</t>
    </rPh>
    <rPh sb="12" eb="14">
      <t>リョウコウ</t>
    </rPh>
    <rPh sb="26" eb="28">
      <t>ヒヨウ</t>
    </rPh>
    <rPh sb="29" eb="31">
      <t>サクゲン</t>
    </rPh>
    <rPh sb="32" eb="33">
      <t>ツト</t>
    </rPh>
    <rPh sb="37" eb="39">
      <t>ヒツヨウ</t>
    </rPh>
    <rPh sb="48" eb="50">
      <t>シセツ</t>
    </rPh>
    <rPh sb="51" eb="54">
      <t>ロウキュウカ</t>
    </rPh>
    <rPh sb="55" eb="56">
      <t>スス</t>
    </rPh>
    <rPh sb="57" eb="58">
      <t>ナカ</t>
    </rPh>
    <rPh sb="60" eb="62">
      <t>ロウキュウ</t>
    </rPh>
    <rPh sb="62" eb="63">
      <t>カン</t>
    </rPh>
    <rPh sb="63" eb="65">
      <t>コウシン</t>
    </rPh>
    <phoneticPr fontId="4"/>
  </si>
  <si>
    <t>　経営収支比率は、過去５年間を見ても100％を上回っており収支は比較的良好であるといえる。また、料金回収率についても100％を上回っていることから給水収益で費用が賄われているといえ、経営が安定していることが見てとれる。
　有収率は、継続的に実施している漏水調査の成果が出ており類似団体より高い有収率を保っている、今後もこの数値を維持していくことが求められる。
　施設利用率については、類似団体よりも低いが、これは人口及び観光客数の減少による自然減が原因であることから今後の更新計画については、スペックダウンも視野に入れる必要がある。
　</t>
    <rPh sb="1" eb="3">
      <t>ケイエイ</t>
    </rPh>
    <rPh sb="3" eb="5">
      <t>シュウシ</t>
    </rPh>
    <rPh sb="5" eb="7">
      <t>ヒリツ</t>
    </rPh>
    <rPh sb="9" eb="11">
      <t>カコ</t>
    </rPh>
    <rPh sb="12" eb="14">
      <t>ネンカン</t>
    </rPh>
    <rPh sb="15" eb="16">
      <t>ミ</t>
    </rPh>
    <rPh sb="23" eb="25">
      <t>ウワマワ</t>
    </rPh>
    <rPh sb="29" eb="31">
      <t>シュウシ</t>
    </rPh>
    <rPh sb="32" eb="35">
      <t>ヒカクテキ</t>
    </rPh>
    <rPh sb="35" eb="37">
      <t>リョウコウ</t>
    </rPh>
    <rPh sb="48" eb="50">
      <t>リョウキン</t>
    </rPh>
    <rPh sb="50" eb="52">
      <t>カイシュウ</t>
    </rPh>
    <rPh sb="52" eb="53">
      <t>リツ</t>
    </rPh>
    <rPh sb="63" eb="65">
      <t>ウワマワ</t>
    </rPh>
    <rPh sb="73" eb="75">
      <t>キュウスイ</t>
    </rPh>
    <rPh sb="75" eb="77">
      <t>シュウエキ</t>
    </rPh>
    <rPh sb="78" eb="80">
      <t>ヒヨウ</t>
    </rPh>
    <rPh sb="81" eb="82">
      <t>マカナ</t>
    </rPh>
    <rPh sb="91" eb="93">
      <t>ケイエイ</t>
    </rPh>
    <rPh sb="94" eb="96">
      <t>アンテイ</t>
    </rPh>
    <rPh sb="150" eb="151">
      <t>タモ</t>
    </rPh>
    <rPh sb="181" eb="183">
      <t>シセツ</t>
    </rPh>
    <rPh sb="183" eb="186">
      <t>リヨウリツ</t>
    </rPh>
    <rPh sb="192" eb="194">
      <t>ルイジ</t>
    </rPh>
    <rPh sb="194" eb="196">
      <t>ダンタイ</t>
    </rPh>
    <rPh sb="199" eb="200">
      <t>ヒク</t>
    </rPh>
    <rPh sb="206" eb="208">
      <t>ジンコウ</t>
    </rPh>
    <rPh sb="208" eb="209">
      <t>オヨ</t>
    </rPh>
    <rPh sb="210" eb="213">
      <t>カンコウキャク</t>
    </rPh>
    <rPh sb="213" eb="214">
      <t>スウ</t>
    </rPh>
    <rPh sb="215" eb="217">
      <t>ゲンショウ</t>
    </rPh>
    <rPh sb="220" eb="223">
      <t>シゼンゲン</t>
    </rPh>
    <rPh sb="224" eb="226">
      <t>ゲンイン</t>
    </rPh>
    <rPh sb="233" eb="235">
      <t>コンゴ</t>
    </rPh>
    <rPh sb="236" eb="238">
      <t>コウシン</t>
    </rPh>
    <rPh sb="238" eb="240">
      <t>ケイカク</t>
    </rPh>
    <rPh sb="254" eb="256">
      <t>シヤ</t>
    </rPh>
    <rPh sb="257" eb="258">
      <t>イ</t>
    </rPh>
    <rPh sb="260" eb="2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</si>
</sst>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0.24</c:v>
                </c:pt>
                <c:pt idx="1">
                  <c:v>0.55000000000000004</c:v>
                </c:pt>
                <c:pt idx="2">
                  <c:v>0.14000000000000001</c:v>
                </c:pt>
                <c:pt idx="3">
                  <c:v>0.27</c:v>
                </c:pt>
                <c:pt idx="4">
                  <c:v>0.01</c:v>
                </c:pt>
              </c:numCache>
            </c:numRef>
          </c:val>
        </c:ser>
        <c:dLbls>
          <c:showLegendKey val="0"/>
          <c:showVal val="0"/>
          <c:showCatName val="0"/>
          <c:showSerName val="0"/>
          <c:showPercent val="0"/>
          <c:showBubbleSize val="0"/>
        </c:dLbls>
        <c:gapWidth val="150"/>
        <c:axId val="96991104"/>
        <c:axId val="9700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6991104"/>
        <c:axId val="97005568"/>
      </c:lineChart>
      <c:dateAx>
        <c:axId val="96991104"/>
        <c:scaling>
          <c:orientation val="minMax"/>
        </c:scaling>
        <c:delete val="1"/>
        <c:axPos val="b"/>
        <c:numFmt formatCode="ge" sourceLinked="1"/>
        <c:majorTickMark val="none"/>
        <c:minorTickMark val="none"/>
        <c:tickLblPos val="none"/>
        <c:crossAx val="97005568"/>
        <c:crosses val="autoZero"/>
        <c:auto val="1"/>
        <c:lblOffset val="100"/>
        <c:baseTimeUnit val="years"/>
      </c:dateAx>
      <c:valAx>
        <c:axId val="970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26.22</c:v>
                </c:pt>
                <c:pt idx="1">
                  <c:v>24.29</c:v>
                </c:pt>
                <c:pt idx="2">
                  <c:v>25.97</c:v>
                </c:pt>
                <c:pt idx="3">
                  <c:v>24.29</c:v>
                </c:pt>
                <c:pt idx="4">
                  <c:v>23.56</c:v>
                </c:pt>
              </c:numCache>
            </c:numRef>
          </c:val>
        </c:ser>
        <c:dLbls>
          <c:showLegendKey val="0"/>
          <c:showVal val="0"/>
          <c:showCatName val="0"/>
          <c:showSerName val="0"/>
          <c:showPercent val="0"/>
          <c:showBubbleSize val="0"/>
        </c:dLbls>
        <c:gapWidth val="150"/>
        <c:axId val="104478976"/>
        <c:axId val="1045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4478976"/>
        <c:axId val="104505728"/>
      </c:lineChart>
      <c:dateAx>
        <c:axId val="104478976"/>
        <c:scaling>
          <c:orientation val="minMax"/>
        </c:scaling>
        <c:delete val="1"/>
        <c:axPos val="b"/>
        <c:numFmt formatCode="ge" sourceLinked="1"/>
        <c:majorTickMark val="none"/>
        <c:minorTickMark val="none"/>
        <c:tickLblPos val="none"/>
        <c:crossAx val="104505728"/>
        <c:crosses val="autoZero"/>
        <c:auto val="1"/>
        <c:lblOffset val="100"/>
        <c:baseTimeUnit val="years"/>
      </c:dateAx>
      <c:valAx>
        <c:axId val="1045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84.06</c:v>
                </c:pt>
                <c:pt idx="1">
                  <c:v>89.19</c:v>
                </c:pt>
                <c:pt idx="2">
                  <c:v>85.57</c:v>
                </c:pt>
                <c:pt idx="3">
                  <c:v>88.7</c:v>
                </c:pt>
                <c:pt idx="4">
                  <c:v>89.65</c:v>
                </c:pt>
              </c:numCache>
            </c:numRef>
          </c:val>
        </c:ser>
        <c:dLbls>
          <c:showLegendKey val="0"/>
          <c:showVal val="0"/>
          <c:showCatName val="0"/>
          <c:showSerName val="0"/>
          <c:showPercent val="0"/>
          <c:showBubbleSize val="0"/>
        </c:dLbls>
        <c:gapWidth val="150"/>
        <c:axId val="104806272"/>
        <c:axId val="1048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4806272"/>
        <c:axId val="104808448"/>
      </c:lineChart>
      <c:dateAx>
        <c:axId val="104806272"/>
        <c:scaling>
          <c:orientation val="minMax"/>
        </c:scaling>
        <c:delete val="1"/>
        <c:axPos val="b"/>
        <c:numFmt formatCode="ge" sourceLinked="1"/>
        <c:majorTickMark val="none"/>
        <c:minorTickMark val="none"/>
        <c:tickLblPos val="none"/>
        <c:crossAx val="104808448"/>
        <c:crosses val="autoZero"/>
        <c:auto val="1"/>
        <c:lblOffset val="100"/>
        <c:baseTimeUnit val="years"/>
      </c:dateAx>
      <c:valAx>
        <c:axId val="1048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121.85</c:v>
                </c:pt>
                <c:pt idx="1">
                  <c:v>118.58</c:v>
                </c:pt>
                <c:pt idx="2">
                  <c:v>123.56</c:v>
                </c:pt>
                <c:pt idx="3">
                  <c:v>121.29</c:v>
                </c:pt>
                <c:pt idx="4">
                  <c:v>120.23</c:v>
                </c:pt>
              </c:numCache>
            </c:numRef>
          </c:val>
        </c:ser>
        <c:dLbls>
          <c:showLegendKey val="0"/>
          <c:showVal val="0"/>
          <c:showCatName val="0"/>
          <c:showSerName val="0"/>
          <c:showPercent val="0"/>
          <c:showBubbleSize val="0"/>
        </c:dLbls>
        <c:gapWidth val="150"/>
        <c:axId val="97039872"/>
        <c:axId val="970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7039872"/>
        <c:axId val="97041792"/>
      </c:lineChart>
      <c:dateAx>
        <c:axId val="97039872"/>
        <c:scaling>
          <c:orientation val="minMax"/>
        </c:scaling>
        <c:delete val="1"/>
        <c:axPos val="b"/>
        <c:numFmt formatCode="ge" sourceLinked="1"/>
        <c:majorTickMark val="none"/>
        <c:minorTickMark val="none"/>
        <c:tickLblPos val="none"/>
        <c:crossAx val="97041792"/>
        <c:crosses val="autoZero"/>
        <c:auto val="1"/>
        <c:lblOffset val="100"/>
        <c:baseTimeUnit val="years"/>
      </c:dateAx>
      <c:valAx>
        <c:axId val="9704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0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43.05</c:v>
                </c:pt>
                <c:pt idx="1">
                  <c:v>44.51</c:v>
                </c:pt>
                <c:pt idx="2">
                  <c:v>45.6</c:v>
                </c:pt>
                <c:pt idx="3">
                  <c:v>58.33</c:v>
                </c:pt>
                <c:pt idx="4">
                  <c:v>59.74</c:v>
                </c:pt>
              </c:numCache>
            </c:numRef>
          </c:val>
        </c:ser>
        <c:dLbls>
          <c:showLegendKey val="0"/>
          <c:showVal val="0"/>
          <c:showCatName val="0"/>
          <c:showSerName val="0"/>
          <c:showPercent val="0"/>
          <c:showBubbleSize val="0"/>
        </c:dLbls>
        <c:gapWidth val="150"/>
        <c:axId val="104092800"/>
        <c:axId val="1040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4092800"/>
        <c:axId val="104094720"/>
      </c:lineChart>
      <c:dateAx>
        <c:axId val="104092800"/>
        <c:scaling>
          <c:orientation val="minMax"/>
        </c:scaling>
        <c:delete val="1"/>
        <c:axPos val="b"/>
        <c:numFmt formatCode="ge" sourceLinked="1"/>
        <c:majorTickMark val="none"/>
        <c:minorTickMark val="none"/>
        <c:tickLblPos val="none"/>
        <c:crossAx val="104094720"/>
        <c:crosses val="autoZero"/>
        <c:auto val="1"/>
        <c:lblOffset val="100"/>
        <c:baseTimeUnit val="years"/>
      </c:dateAx>
      <c:valAx>
        <c:axId val="1040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7.93</c:v>
                </c:pt>
                <c:pt idx="1">
                  <c:v>7.71</c:v>
                </c:pt>
                <c:pt idx="2">
                  <c:v>7.16</c:v>
                </c:pt>
                <c:pt idx="3">
                  <c:v>7.03</c:v>
                </c:pt>
                <c:pt idx="4">
                  <c:v>19.91</c:v>
                </c:pt>
              </c:numCache>
            </c:numRef>
          </c:val>
        </c:ser>
        <c:dLbls>
          <c:showLegendKey val="0"/>
          <c:showVal val="0"/>
          <c:showCatName val="0"/>
          <c:showSerName val="0"/>
          <c:showPercent val="0"/>
          <c:showBubbleSize val="0"/>
        </c:dLbls>
        <c:gapWidth val="150"/>
        <c:axId val="104141568"/>
        <c:axId val="1041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4141568"/>
        <c:axId val="104143488"/>
      </c:lineChart>
      <c:dateAx>
        <c:axId val="104141568"/>
        <c:scaling>
          <c:orientation val="minMax"/>
        </c:scaling>
        <c:delete val="1"/>
        <c:axPos val="b"/>
        <c:numFmt formatCode="ge" sourceLinked="1"/>
        <c:majorTickMark val="none"/>
        <c:minorTickMark val="none"/>
        <c:tickLblPos val="none"/>
        <c:crossAx val="104143488"/>
        <c:crosses val="autoZero"/>
        <c:auto val="1"/>
        <c:lblOffset val="100"/>
        <c:baseTimeUnit val="years"/>
      </c:dateAx>
      <c:valAx>
        <c:axId val="1041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176256"/>
        <c:axId val="1041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4176256"/>
        <c:axId val="104186624"/>
      </c:lineChart>
      <c:dateAx>
        <c:axId val="104176256"/>
        <c:scaling>
          <c:orientation val="minMax"/>
        </c:scaling>
        <c:delete val="1"/>
        <c:axPos val="b"/>
        <c:numFmt formatCode="ge" sourceLinked="1"/>
        <c:majorTickMark val="none"/>
        <c:minorTickMark val="none"/>
        <c:tickLblPos val="none"/>
        <c:crossAx val="104186624"/>
        <c:crosses val="autoZero"/>
        <c:auto val="1"/>
        <c:lblOffset val="100"/>
        <c:baseTimeUnit val="years"/>
      </c:dateAx>
      <c:valAx>
        <c:axId val="10418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1076.26</c:v>
                </c:pt>
                <c:pt idx="1">
                  <c:v>1420.73</c:v>
                </c:pt>
                <c:pt idx="2">
                  <c:v>799.07</c:v>
                </c:pt>
                <c:pt idx="3">
                  <c:v>600.28</c:v>
                </c:pt>
                <c:pt idx="4">
                  <c:v>293.70999999999998</c:v>
                </c:pt>
              </c:numCache>
            </c:numRef>
          </c:val>
        </c:ser>
        <c:dLbls>
          <c:showLegendKey val="0"/>
          <c:showVal val="0"/>
          <c:showCatName val="0"/>
          <c:showSerName val="0"/>
          <c:showPercent val="0"/>
          <c:showBubbleSize val="0"/>
        </c:dLbls>
        <c:gapWidth val="150"/>
        <c:axId val="104220928"/>
        <c:axId val="1042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4220928"/>
        <c:axId val="104227200"/>
      </c:lineChart>
      <c:dateAx>
        <c:axId val="104220928"/>
        <c:scaling>
          <c:orientation val="minMax"/>
        </c:scaling>
        <c:delete val="1"/>
        <c:axPos val="b"/>
        <c:numFmt formatCode="ge" sourceLinked="1"/>
        <c:majorTickMark val="none"/>
        <c:minorTickMark val="none"/>
        <c:tickLblPos val="none"/>
        <c:crossAx val="104227200"/>
        <c:crosses val="autoZero"/>
        <c:auto val="1"/>
        <c:lblOffset val="100"/>
        <c:baseTimeUnit val="years"/>
      </c:dateAx>
      <c:valAx>
        <c:axId val="10422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131.15</c:v>
                </c:pt>
                <c:pt idx="1">
                  <c:v>97.03</c:v>
                </c:pt>
                <c:pt idx="2">
                  <c:v>78.25</c:v>
                </c:pt>
                <c:pt idx="3">
                  <c:v>70.819999999999993</c:v>
                </c:pt>
                <c:pt idx="4">
                  <c:v>67.03</c:v>
                </c:pt>
              </c:numCache>
            </c:numRef>
          </c:val>
        </c:ser>
        <c:dLbls>
          <c:showLegendKey val="0"/>
          <c:showVal val="0"/>
          <c:showCatName val="0"/>
          <c:showSerName val="0"/>
          <c:showPercent val="0"/>
          <c:showBubbleSize val="0"/>
        </c:dLbls>
        <c:gapWidth val="150"/>
        <c:axId val="104255488"/>
        <c:axId val="1042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4255488"/>
        <c:axId val="104257408"/>
      </c:lineChart>
      <c:dateAx>
        <c:axId val="104255488"/>
        <c:scaling>
          <c:orientation val="minMax"/>
        </c:scaling>
        <c:delete val="1"/>
        <c:axPos val="b"/>
        <c:numFmt formatCode="ge" sourceLinked="1"/>
        <c:majorTickMark val="none"/>
        <c:minorTickMark val="none"/>
        <c:tickLblPos val="none"/>
        <c:crossAx val="104257408"/>
        <c:crosses val="autoZero"/>
        <c:auto val="1"/>
        <c:lblOffset val="100"/>
        <c:baseTimeUnit val="years"/>
      </c:dateAx>
      <c:valAx>
        <c:axId val="10425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120.35</c:v>
                </c:pt>
                <c:pt idx="1">
                  <c:v>117.25</c:v>
                </c:pt>
                <c:pt idx="2">
                  <c:v>123.38</c:v>
                </c:pt>
                <c:pt idx="3">
                  <c:v>125.29</c:v>
                </c:pt>
                <c:pt idx="4">
                  <c:v>131.31</c:v>
                </c:pt>
              </c:numCache>
            </c:numRef>
          </c:val>
        </c:ser>
        <c:dLbls>
          <c:showLegendKey val="0"/>
          <c:showVal val="0"/>
          <c:showCatName val="0"/>
          <c:showSerName val="0"/>
          <c:showPercent val="0"/>
          <c:showBubbleSize val="0"/>
        </c:dLbls>
        <c:gapWidth val="150"/>
        <c:axId val="104291712"/>
        <c:axId val="1043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4291712"/>
        <c:axId val="104306176"/>
      </c:lineChart>
      <c:dateAx>
        <c:axId val="104291712"/>
        <c:scaling>
          <c:orientation val="minMax"/>
        </c:scaling>
        <c:delete val="1"/>
        <c:axPos val="b"/>
        <c:numFmt formatCode="ge" sourceLinked="1"/>
        <c:majorTickMark val="none"/>
        <c:minorTickMark val="none"/>
        <c:tickLblPos val="none"/>
        <c:crossAx val="104306176"/>
        <c:crosses val="autoZero"/>
        <c:auto val="1"/>
        <c:lblOffset val="100"/>
        <c:baseTimeUnit val="years"/>
      </c:dateAx>
      <c:valAx>
        <c:axId val="1043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248.5</c:v>
                </c:pt>
                <c:pt idx="1">
                  <c:v>253.9</c:v>
                </c:pt>
                <c:pt idx="2">
                  <c:v>245.25</c:v>
                </c:pt>
                <c:pt idx="3">
                  <c:v>241.1</c:v>
                </c:pt>
                <c:pt idx="4">
                  <c:v>221.91</c:v>
                </c:pt>
              </c:numCache>
            </c:numRef>
          </c:val>
        </c:ser>
        <c:dLbls>
          <c:showLegendKey val="0"/>
          <c:showVal val="0"/>
          <c:showCatName val="0"/>
          <c:showSerName val="0"/>
          <c:showPercent val="0"/>
          <c:showBubbleSize val="0"/>
        </c:dLbls>
        <c:gapWidth val="150"/>
        <c:axId val="104323712"/>
        <c:axId val="1043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4323712"/>
        <c:axId val="104329984"/>
      </c:lineChart>
      <c:dateAx>
        <c:axId val="104323712"/>
        <c:scaling>
          <c:orientation val="minMax"/>
        </c:scaling>
        <c:delete val="1"/>
        <c:axPos val="b"/>
        <c:numFmt formatCode="ge" sourceLinked="1"/>
        <c:majorTickMark val="none"/>
        <c:minorTickMark val="none"/>
        <c:tickLblPos val="none"/>
        <c:crossAx val="104329984"/>
        <c:crosses val="autoZero"/>
        <c:auto val="1"/>
        <c:lblOffset val="100"/>
        <c:baseTimeUnit val="years"/>
      </c:dateAx>
      <c:valAx>
        <c:axId val="1043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鳥羽市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20065</v>
      </c>
      <c r="AJ8" s="75"/>
      <c r="AK8" s="75"/>
      <c r="AL8" s="75"/>
      <c r="AM8" s="75"/>
      <c r="AN8" s="75"/>
      <c r="AO8" s="75"/>
      <c r="AP8" s="76"/>
      <c r="AQ8" s="57">
        <f>データ!R6</f>
        <v>107.34</v>
      </c>
      <c r="AR8" s="57"/>
      <c r="AS8" s="57"/>
      <c r="AT8" s="57"/>
      <c r="AU8" s="57"/>
      <c r="AV8" s="57"/>
      <c r="AW8" s="57"/>
      <c r="AX8" s="57"/>
      <c r="AY8" s="57">
        <f>データ!S6</f>
        <v>186.93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82.19</v>
      </c>
      <c r="K10" s="57"/>
      <c r="L10" s="57"/>
      <c r="M10" s="57"/>
      <c r="N10" s="57"/>
      <c r="O10" s="57"/>
      <c r="P10" s="57"/>
      <c r="Q10" s="57"/>
      <c r="R10" s="57">
        <f>データ!O6</f>
        <v>99.9</v>
      </c>
      <c r="S10" s="57"/>
      <c r="T10" s="57"/>
      <c r="U10" s="57"/>
      <c r="V10" s="57"/>
      <c r="W10" s="57"/>
      <c r="X10" s="57"/>
      <c r="Y10" s="57"/>
      <c r="Z10" s="65">
        <f>データ!P6</f>
        <v>2970</v>
      </c>
      <c r="AA10" s="65"/>
      <c r="AB10" s="65"/>
      <c r="AC10" s="65"/>
      <c r="AD10" s="65"/>
      <c r="AE10" s="65"/>
      <c r="AF10" s="65"/>
      <c r="AG10" s="65"/>
      <c r="AH10" s="2"/>
      <c r="AI10" s="65">
        <f>データ!T6</f>
        <v>19804</v>
      </c>
      <c r="AJ10" s="65"/>
      <c r="AK10" s="65"/>
      <c r="AL10" s="65"/>
      <c r="AM10" s="65"/>
      <c r="AN10" s="65"/>
      <c r="AO10" s="65"/>
      <c r="AP10" s="65"/>
      <c r="AQ10" s="57">
        <f>データ!U6</f>
        <v>1.08</v>
      </c>
      <c r="AR10" s="57"/>
      <c r="AS10" s="57"/>
      <c r="AT10" s="57"/>
      <c r="AU10" s="57"/>
      <c r="AV10" s="57"/>
      <c r="AW10" s="57"/>
      <c r="AX10" s="57"/>
      <c r="AY10" s="57">
        <f>データ!V6</f>
        <v>18337.04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7" t="s">
        <v>24</v>
      </c>
      <c r="BM14" s="48"/>
      <c r="BN14" s="48"/>
      <c r="BO14" s="48"/>
      <c r="BP14" s="48"/>
      <c r="BQ14" s="48"/>
      <c r="BR14" s="48"/>
      <c r="BS14" s="48"/>
      <c r="BT14" s="48"/>
      <c r="BU14" s="48"/>
      <c r="BV14" s="48"/>
      <c r="BW14" s="48"/>
      <c r="BX14" s="48"/>
      <c r="BY14" s="48"/>
      <c r="BZ14" s="49"/>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50"/>
      <c r="BM15" s="51"/>
      <c r="BN15" s="51"/>
      <c r="BO15" s="51"/>
      <c r="BP15" s="51"/>
      <c r="BQ15" s="51"/>
      <c r="BR15" s="51"/>
      <c r="BS15" s="51"/>
      <c r="BT15" s="51"/>
      <c r="BU15" s="51"/>
      <c r="BV15" s="51"/>
      <c r="BW15" s="51"/>
      <c r="BX15" s="51"/>
      <c r="BY15" s="51"/>
      <c r="BZ15" s="52"/>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4" t="s">
        <v>106</v>
      </c>
      <c r="BM16" s="45"/>
      <c r="BN16" s="45"/>
      <c r="BO16" s="45"/>
      <c r="BP16" s="45"/>
      <c r="BQ16" s="45"/>
      <c r="BR16" s="45"/>
      <c r="BS16" s="45"/>
      <c r="BT16" s="45"/>
      <c r="BU16" s="45"/>
      <c r="BV16" s="45"/>
      <c r="BW16" s="45"/>
      <c r="BX16" s="45"/>
      <c r="BY16" s="45"/>
      <c r="BZ16" s="4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4"/>
      <c r="BM17" s="45"/>
      <c r="BN17" s="45"/>
      <c r="BO17" s="45"/>
      <c r="BP17" s="45"/>
      <c r="BQ17" s="45"/>
      <c r="BR17" s="45"/>
      <c r="BS17" s="45"/>
      <c r="BT17" s="45"/>
      <c r="BU17" s="45"/>
      <c r="BV17" s="45"/>
      <c r="BW17" s="45"/>
      <c r="BX17" s="45"/>
      <c r="BY17" s="45"/>
      <c r="BZ17" s="4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4"/>
      <c r="BM18" s="45"/>
      <c r="BN18" s="45"/>
      <c r="BO18" s="45"/>
      <c r="BP18" s="45"/>
      <c r="BQ18" s="45"/>
      <c r="BR18" s="45"/>
      <c r="BS18" s="45"/>
      <c r="BT18" s="45"/>
      <c r="BU18" s="45"/>
      <c r="BV18" s="45"/>
      <c r="BW18" s="45"/>
      <c r="BX18" s="45"/>
      <c r="BY18" s="45"/>
      <c r="BZ18" s="4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4"/>
      <c r="BM19" s="45"/>
      <c r="BN19" s="45"/>
      <c r="BO19" s="45"/>
      <c r="BP19" s="45"/>
      <c r="BQ19" s="45"/>
      <c r="BR19" s="45"/>
      <c r="BS19" s="45"/>
      <c r="BT19" s="45"/>
      <c r="BU19" s="45"/>
      <c r="BV19" s="45"/>
      <c r="BW19" s="45"/>
      <c r="BX19" s="45"/>
      <c r="BY19" s="45"/>
      <c r="BZ19" s="4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4"/>
      <c r="BM20" s="45"/>
      <c r="BN20" s="45"/>
      <c r="BO20" s="45"/>
      <c r="BP20" s="45"/>
      <c r="BQ20" s="45"/>
      <c r="BR20" s="45"/>
      <c r="BS20" s="45"/>
      <c r="BT20" s="45"/>
      <c r="BU20" s="45"/>
      <c r="BV20" s="45"/>
      <c r="BW20" s="45"/>
      <c r="BX20" s="45"/>
      <c r="BY20" s="45"/>
      <c r="BZ20" s="4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4"/>
      <c r="BM21" s="45"/>
      <c r="BN21" s="45"/>
      <c r="BO21" s="45"/>
      <c r="BP21" s="45"/>
      <c r="BQ21" s="45"/>
      <c r="BR21" s="45"/>
      <c r="BS21" s="45"/>
      <c r="BT21" s="45"/>
      <c r="BU21" s="45"/>
      <c r="BV21" s="45"/>
      <c r="BW21" s="45"/>
      <c r="BX21" s="45"/>
      <c r="BY21" s="45"/>
      <c r="BZ21" s="4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4"/>
      <c r="BM22" s="45"/>
      <c r="BN22" s="45"/>
      <c r="BO22" s="45"/>
      <c r="BP22" s="45"/>
      <c r="BQ22" s="45"/>
      <c r="BR22" s="45"/>
      <c r="BS22" s="45"/>
      <c r="BT22" s="45"/>
      <c r="BU22" s="45"/>
      <c r="BV22" s="45"/>
      <c r="BW22" s="45"/>
      <c r="BX22" s="45"/>
      <c r="BY22" s="45"/>
      <c r="BZ22" s="4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4"/>
      <c r="BM23" s="45"/>
      <c r="BN23" s="45"/>
      <c r="BO23" s="45"/>
      <c r="BP23" s="45"/>
      <c r="BQ23" s="45"/>
      <c r="BR23" s="45"/>
      <c r="BS23" s="45"/>
      <c r="BT23" s="45"/>
      <c r="BU23" s="45"/>
      <c r="BV23" s="45"/>
      <c r="BW23" s="45"/>
      <c r="BX23" s="45"/>
      <c r="BY23" s="45"/>
      <c r="BZ23" s="4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4"/>
      <c r="BM24" s="45"/>
      <c r="BN24" s="45"/>
      <c r="BO24" s="45"/>
      <c r="BP24" s="45"/>
      <c r="BQ24" s="45"/>
      <c r="BR24" s="45"/>
      <c r="BS24" s="45"/>
      <c r="BT24" s="45"/>
      <c r="BU24" s="45"/>
      <c r="BV24" s="45"/>
      <c r="BW24" s="45"/>
      <c r="BX24" s="45"/>
      <c r="BY24" s="45"/>
      <c r="BZ24" s="4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4"/>
      <c r="BM25" s="45"/>
      <c r="BN25" s="45"/>
      <c r="BO25" s="45"/>
      <c r="BP25" s="45"/>
      <c r="BQ25" s="45"/>
      <c r="BR25" s="45"/>
      <c r="BS25" s="45"/>
      <c r="BT25" s="45"/>
      <c r="BU25" s="45"/>
      <c r="BV25" s="45"/>
      <c r="BW25" s="45"/>
      <c r="BX25" s="45"/>
      <c r="BY25" s="45"/>
      <c r="BZ25" s="4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4"/>
      <c r="BM26" s="45"/>
      <c r="BN26" s="45"/>
      <c r="BO26" s="45"/>
      <c r="BP26" s="45"/>
      <c r="BQ26" s="45"/>
      <c r="BR26" s="45"/>
      <c r="BS26" s="45"/>
      <c r="BT26" s="45"/>
      <c r="BU26" s="45"/>
      <c r="BV26" s="45"/>
      <c r="BW26" s="45"/>
      <c r="BX26" s="45"/>
      <c r="BY26" s="45"/>
      <c r="BZ26" s="4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4"/>
      <c r="BM27" s="45"/>
      <c r="BN27" s="45"/>
      <c r="BO27" s="45"/>
      <c r="BP27" s="45"/>
      <c r="BQ27" s="45"/>
      <c r="BR27" s="45"/>
      <c r="BS27" s="45"/>
      <c r="BT27" s="45"/>
      <c r="BU27" s="45"/>
      <c r="BV27" s="45"/>
      <c r="BW27" s="45"/>
      <c r="BX27" s="45"/>
      <c r="BY27" s="45"/>
      <c r="BZ27" s="4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4"/>
      <c r="BM28" s="45"/>
      <c r="BN28" s="45"/>
      <c r="BO28" s="45"/>
      <c r="BP28" s="45"/>
      <c r="BQ28" s="45"/>
      <c r="BR28" s="45"/>
      <c r="BS28" s="45"/>
      <c r="BT28" s="45"/>
      <c r="BU28" s="45"/>
      <c r="BV28" s="45"/>
      <c r="BW28" s="45"/>
      <c r="BX28" s="45"/>
      <c r="BY28" s="45"/>
      <c r="BZ28" s="4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4"/>
      <c r="BM29" s="45"/>
      <c r="BN29" s="45"/>
      <c r="BO29" s="45"/>
      <c r="BP29" s="45"/>
      <c r="BQ29" s="45"/>
      <c r="BR29" s="45"/>
      <c r="BS29" s="45"/>
      <c r="BT29" s="45"/>
      <c r="BU29" s="45"/>
      <c r="BV29" s="45"/>
      <c r="BW29" s="45"/>
      <c r="BX29" s="45"/>
      <c r="BY29" s="45"/>
      <c r="BZ29" s="4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4"/>
      <c r="BM30" s="45"/>
      <c r="BN30" s="45"/>
      <c r="BO30" s="45"/>
      <c r="BP30" s="45"/>
      <c r="BQ30" s="45"/>
      <c r="BR30" s="45"/>
      <c r="BS30" s="45"/>
      <c r="BT30" s="45"/>
      <c r="BU30" s="45"/>
      <c r="BV30" s="45"/>
      <c r="BW30" s="45"/>
      <c r="BX30" s="45"/>
      <c r="BY30" s="45"/>
      <c r="BZ30" s="4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4"/>
      <c r="BM31" s="45"/>
      <c r="BN31" s="45"/>
      <c r="BO31" s="45"/>
      <c r="BP31" s="45"/>
      <c r="BQ31" s="45"/>
      <c r="BR31" s="45"/>
      <c r="BS31" s="45"/>
      <c r="BT31" s="45"/>
      <c r="BU31" s="45"/>
      <c r="BV31" s="45"/>
      <c r="BW31" s="45"/>
      <c r="BX31" s="45"/>
      <c r="BY31" s="45"/>
      <c r="BZ31" s="4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4"/>
      <c r="BM32" s="45"/>
      <c r="BN32" s="45"/>
      <c r="BO32" s="45"/>
      <c r="BP32" s="45"/>
      <c r="BQ32" s="45"/>
      <c r="BR32" s="45"/>
      <c r="BS32" s="45"/>
      <c r="BT32" s="45"/>
      <c r="BU32" s="45"/>
      <c r="BV32" s="45"/>
      <c r="BW32" s="45"/>
      <c r="BX32" s="45"/>
      <c r="BY32" s="45"/>
      <c r="BZ32" s="4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4"/>
      <c r="BM33" s="45"/>
      <c r="BN33" s="45"/>
      <c r="BO33" s="45"/>
      <c r="BP33" s="45"/>
      <c r="BQ33" s="45"/>
      <c r="BR33" s="45"/>
      <c r="BS33" s="45"/>
      <c r="BT33" s="45"/>
      <c r="BU33" s="45"/>
      <c r="BV33" s="45"/>
      <c r="BW33" s="45"/>
      <c r="BX33" s="45"/>
      <c r="BY33" s="45"/>
      <c r="BZ33" s="4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4"/>
      <c r="BM34" s="45"/>
      <c r="BN34" s="45"/>
      <c r="BO34" s="45"/>
      <c r="BP34" s="45"/>
      <c r="BQ34" s="45"/>
      <c r="BR34" s="45"/>
      <c r="BS34" s="45"/>
      <c r="BT34" s="45"/>
      <c r="BU34" s="45"/>
      <c r="BV34" s="45"/>
      <c r="BW34" s="45"/>
      <c r="BX34" s="45"/>
      <c r="BY34" s="45"/>
      <c r="BZ34" s="4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4"/>
      <c r="BM35" s="45"/>
      <c r="BN35" s="45"/>
      <c r="BO35" s="45"/>
      <c r="BP35" s="45"/>
      <c r="BQ35" s="45"/>
      <c r="BR35" s="45"/>
      <c r="BS35" s="45"/>
      <c r="BT35" s="45"/>
      <c r="BU35" s="45"/>
      <c r="BV35" s="45"/>
      <c r="BW35" s="45"/>
      <c r="BX35" s="45"/>
      <c r="BY35" s="45"/>
      <c r="BZ35" s="4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4"/>
      <c r="BM36" s="45"/>
      <c r="BN36" s="45"/>
      <c r="BO36" s="45"/>
      <c r="BP36" s="45"/>
      <c r="BQ36" s="45"/>
      <c r="BR36" s="45"/>
      <c r="BS36" s="45"/>
      <c r="BT36" s="45"/>
      <c r="BU36" s="45"/>
      <c r="BV36" s="45"/>
      <c r="BW36" s="45"/>
      <c r="BX36" s="45"/>
      <c r="BY36" s="45"/>
      <c r="BZ36" s="4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4"/>
      <c r="BM37" s="45"/>
      <c r="BN37" s="45"/>
      <c r="BO37" s="45"/>
      <c r="BP37" s="45"/>
      <c r="BQ37" s="45"/>
      <c r="BR37" s="45"/>
      <c r="BS37" s="45"/>
      <c r="BT37" s="45"/>
      <c r="BU37" s="45"/>
      <c r="BV37" s="45"/>
      <c r="BW37" s="45"/>
      <c r="BX37" s="45"/>
      <c r="BY37" s="45"/>
      <c r="BZ37" s="4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4"/>
      <c r="BM38" s="45"/>
      <c r="BN38" s="45"/>
      <c r="BO38" s="45"/>
      <c r="BP38" s="45"/>
      <c r="BQ38" s="45"/>
      <c r="BR38" s="45"/>
      <c r="BS38" s="45"/>
      <c r="BT38" s="45"/>
      <c r="BU38" s="45"/>
      <c r="BV38" s="45"/>
      <c r="BW38" s="45"/>
      <c r="BX38" s="45"/>
      <c r="BY38" s="45"/>
      <c r="BZ38" s="4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4"/>
      <c r="BM39" s="45"/>
      <c r="BN39" s="45"/>
      <c r="BO39" s="45"/>
      <c r="BP39" s="45"/>
      <c r="BQ39" s="45"/>
      <c r="BR39" s="45"/>
      <c r="BS39" s="45"/>
      <c r="BT39" s="45"/>
      <c r="BU39" s="45"/>
      <c r="BV39" s="45"/>
      <c r="BW39" s="45"/>
      <c r="BX39" s="45"/>
      <c r="BY39" s="45"/>
      <c r="BZ39" s="4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4"/>
      <c r="BM40" s="45"/>
      <c r="BN40" s="45"/>
      <c r="BO40" s="45"/>
      <c r="BP40" s="45"/>
      <c r="BQ40" s="45"/>
      <c r="BR40" s="45"/>
      <c r="BS40" s="45"/>
      <c r="BT40" s="45"/>
      <c r="BU40" s="45"/>
      <c r="BV40" s="45"/>
      <c r="BW40" s="45"/>
      <c r="BX40" s="45"/>
      <c r="BY40" s="45"/>
      <c r="BZ40" s="4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4"/>
      <c r="BM41" s="45"/>
      <c r="BN41" s="45"/>
      <c r="BO41" s="45"/>
      <c r="BP41" s="45"/>
      <c r="BQ41" s="45"/>
      <c r="BR41" s="45"/>
      <c r="BS41" s="45"/>
      <c r="BT41" s="45"/>
      <c r="BU41" s="45"/>
      <c r="BV41" s="45"/>
      <c r="BW41" s="45"/>
      <c r="BX41" s="45"/>
      <c r="BY41" s="45"/>
      <c r="BZ41" s="4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4"/>
      <c r="BM42" s="45"/>
      <c r="BN42" s="45"/>
      <c r="BO42" s="45"/>
      <c r="BP42" s="45"/>
      <c r="BQ42" s="45"/>
      <c r="BR42" s="45"/>
      <c r="BS42" s="45"/>
      <c r="BT42" s="45"/>
      <c r="BU42" s="45"/>
      <c r="BV42" s="45"/>
      <c r="BW42" s="45"/>
      <c r="BX42" s="45"/>
      <c r="BY42" s="45"/>
      <c r="BZ42" s="4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4"/>
      <c r="BM43" s="45"/>
      <c r="BN43" s="45"/>
      <c r="BO43" s="45"/>
      <c r="BP43" s="45"/>
      <c r="BQ43" s="45"/>
      <c r="BR43" s="45"/>
      <c r="BS43" s="45"/>
      <c r="BT43" s="45"/>
      <c r="BU43" s="45"/>
      <c r="BV43" s="45"/>
      <c r="BW43" s="45"/>
      <c r="BX43" s="45"/>
      <c r="BY43" s="45"/>
      <c r="BZ43" s="4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4"/>
      <c r="BM44" s="45"/>
      <c r="BN44" s="45"/>
      <c r="BO44" s="45"/>
      <c r="BP44" s="45"/>
      <c r="BQ44" s="45"/>
      <c r="BR44" s="45"/>
      <c r="BS44" s="45"/>
      <c r="BT44" s="45"/>
      <c r="BU44" s="45"/>
      <c r="BV44" s="45"/>
      <c r="BW44" s="45"/>
      <c r="BX44" s="45"/>
      <c r="BY44" s="45"/>
      <c r="BZ44" s="4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7" t="s">
        <v>29</v>
      </c>
      <c r="BM45" s="48"/>
      <c r="BN45" s="48"/>
      <c r="BO45" s="48"/>
      <c r="BP45" s="48"/>
      <c r="BQ45" s="48"/>
      <c r="BR45" s="48"/>
      <c r="BS45" s="48"/>
      <c r="BT45" s="48"/>
      <c r="BU45" s="48"/>
      <c r="BV45" s="48"/>
      <c r="BW45" s="48"/>
      <c r="BX45" s="48"/>
      <c r="BY45" s="48"/>
      <c r="BZ45" s="49"/>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0"/>
      <c r="BM46" s="51"/>
      <c r="BN46" s="51"/>
      <c r="BO46" s="51"/>
      <c r="BP46" s="51"/>
      <c r="BQ46" s="51"/>
      <c r="BR46" s="51"/>
      <c r="BS46" s="51"/>
      <c r="BT46" s="51"/>
      <c r="BU46" s="51"/>
      <c r="BV46" s="51"/>
      <c r="BW46" s="51"/>
      <c r="BX46" s="51"/>
      <c r="BY46" s="51"/>
      <c r="BZ46" s="52"/>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4" t="s">
        <v>104</v>
      </c>
      <c r="BM47" s="45"/>
      <c r="BN47" s="45"/>
      <c r="BO47" s="45"/>
      <c r="BP47" s="45"/>
      <c r="BQ47" s="45"/>
      <c r="BR47" s="45"/>
      <c r="BS47" s="45"/>
      <c r="BT47" s="45"/>
      <c r="BU47" s="45"/>
      <c r="BV47" s="45"/>
      <c r="BW47" s="45"/>
      <c r="BX47" s="45"/>
      <c r="BY47" s="45"/>
      <c r="BZ47" s="4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4"/>
      <c r="BM48" s="45"/>
      <c r="BN48" s="45"/>
      <c r="BO48" s="45"/>
      <c r="BP48" s="45"/>
      <c r="BQ48" s="45"/>
      <c r="BR48" s="45"/>
      <c r="BS48" s="45"/>
      <c r="BT48" s="45"/>
      <c r="BU48" s="45"/>
      <c r="BV48" s="45"/>
      <c r="BW48" s="45"/>
      <c r="BX48" s="45"/>
      <c r="BY48" s="45"/>
      <c r="BZ48" s="4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4"/>
      <c r="BM49" s="45"/>
      <c r="BN49" s="45"/>
      <c r="BO49" s="45"/>
      <c r="BP49" s="45"/>
      <c r="BQ49" s="45"/>
      <c r="BR49" s="45"/>
      <c r="BS49" s="45"/>
      <c r="BT49" s="45"/>
      <c r="BU49" s="45"/>
      <c r="BV49" s="45"/>
      <c r="BW49" s="45"/>
      <c r="BX49" s="45"/>
      <c r="BY49" s="45"/>
      <c r="BZ49" s="4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4"/>
      <c r="BM50" s="45"/>
      <c r="BN50" s="45"/>
      <c r="BO50" s="45"/>
      <c r="BP50" s="45"/>
      <c r="BQ50" s="45"/>
      <c r="BR50" s="45"/>
      <c r="BS50" s="45"/>
      <c r="BT50" s="45"/>
      <c r="BU50" s="45"/>
      <c r="BV50" s="45"/>
      <c r="BW50" s="45"/>
      <c r="BX50" s="45"/>
      <c r="BY50" s="45"/>
      <c r="BZ50" s="4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4"/>
      <c r="BM51" s="45"/>
      <c r="BN51" s="45"/>
      <c r="BO51" s="45"/>
      <c r="BP51" s="45"/>
      <c r="BQ51" s="45"/>
      <c r="BR51" s="45"/>
      <c r="BS51" s="45"/>
      <c r="BT51" s="45"/>
      <c r="BU51" s="45"/>
      <c r="BV51" s="45"/>
      <c r="BW51" s="45"/>
      <c r="BX51" s="45"/>
      <c r="BY51" s="45"/>
      <c r="BZ51" s="4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4"/>
      <c r="BM52" s="45"/>
      <c r="BN52" s="45"/>
      <c r="BO52" s="45"/>
      <c r="BP52" s="45"/>
      <c r="BQ52" s="45"/>
      <c r="BR52" s="45"/>
      <c r="BS52" s="45"/>
      <c r="BT52" s="45"/>
      <c r="BU52" s="45"/>
      <c r="BV52" s="45"/>
      <c r="BW52" s="45"/>
      <c r="BX52" s="45"/>
      <c r="BY52" s="45"/>
      <c r="BZ52" s="4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4"/>
      <c r="BM53" s="45"/>
      <c r="BN53" s="45"/>
      <c r="BO53" s="45"/>
      <c r="BP53" s="45"/>
      <c r="BQ53" s="45"/>
      <c r="BR53" s="45"/>
      <c r="BS53" s="45"/>
      <c r="BT53" s="45"/>
      <c r="BU53" s="45"/>
      <c r="BV53" s="45"/>
      <c r="BW53" s="45"/>
      <c r="BX53" s="45"/>
      <c r="BY53" s="45"/>
      <c r="BZ53" s="4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4"/>
      <c r="BM54" s="45"/>
      <c r="BN54" s="45"/>
      <c r="BO54" s="45"/>
      <c r="BP54" s="45"/>
      <c r="BQ54" s="45"/>
      <c r="BR54" s="45"/>
      <c r="BS54" s="45"/>
      <c r="BT54" s="45"/>
      <c r="BU54" s="45"/>
      <c r="BV54" s="45"/>
      <c r="BW54" s="45"/>
      <c r="BX54" s="45"/>
      <c r="BY54" s="45"/>
      <c r="BZ54" s="4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4"/>
      <c r="BM55" s="45"/>
      <c r="BN55" s="45"/>
      <c r="BO55" s="45"/>
      <c r="BP55" s="45"/>
      <c r="BQ55" s="45"/>
      <c r="BR55" s="45"/>
      <c r="BS55" s="45"/>
      <c r="BT55" s="45"/>
      <c r="BU55" s="45"/>
      <c r="BV55" s="45"/>
      <c r="BW55" s="45"/>
      <c r="BX55" s="45"/>
      <c r="BY55" s="45"/>
      <c r="BZ55" s="4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4"/>
      <c r="BM56" s="45"/>
      <c r="BN56" s="45"/>
      <c r="BO56" s="45"/>
      <c r="BP56" s="45"/>
      <c r="BQ56" s="45"/>
      <c r="BR56" s="45"/>
      <c r="BS56" s="45"/>
      <c r="BT56" s="45"/>
      <c r="BU56" s="45"/>
      <c r="BV56" s="45"/>
      <c r="BW56" s="45"/>
      <c r="BX56" s="45"/>
      <c r="BY56" s="45"/>
      <c r="BZ56" s="4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4"/>
      <c r="BM57" s="45"/>
      <c r="BN57" s="45"/>
      <c r="BO57" s="45"/>
      <c r="BP57" s="45"/>
      <c r="BQ57" s="45"/>
      <c r="BR57" s="45"/>
      <c r="BS57" s="45"/>
      <c r="BT57" s="45"/>
      <c r="BU57" s="45"/>
      <c r="BV57" s="45"/>
      <c r="BW57" s="45"/>
      <c r="BX57" s="45"/>
      <c r="BY57" s="45"/>
      <c r="BZ57" s="4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4"/>
      <c r="BM58" s="45"/>
      <c r="BN58" s="45"/>
      <c r="BO58" s="45"/>
      <c r="BP58" s="45"/>
      <c r="BQ58" s="45"/>
      <c r="BR58" s="45"/>
      <c r="BS58" s="45"/>
      <c r="BT58" s="45"/>
      <c r="BU58" s="45"/>
      <c r="BV58" s="45"/>
      <c r="BW58" s="45"/>
      <c r="BX58" s="45"/>
      <c r="BY58" s="45"/>
      <c r="BZ58" s="4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4"/>
      <c r="BM59" s="45"/>
      <c r="BN59" s="45"/>
      <c r="BO59" s="45"/>
      <c r="BP59" s="45"/>
      <c r="BQ59" s="45"/>
      <c r="BR59" s="45"/>
      <c r="BS59" s="45"/>
      <c r="BT59" s="45"/>
      <c r="BU59" s="45"/>
      <c r="BV59" s="45"/>
      <c r="BW59" s="45"/>
      <c r="BX59" s="45"/>
      <c r="BY59" s="45"/>
      <c r="BZ59" s="46"/>
    </row>
    <row r="60" spans="1:78" ht="13.5" customHeight="1">
      <c r="A60" s="2"/>
      <c r="B60" s="41" t="s">
        <v>34</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44"/>
      <c r="BM60" s="45"/>
      <c r="BN60" s="45"/>
      <c r="BO60" s="45"/>
      <c r="BP60" s="45"/>
      <c r="BQ60" s="45"/>
      <c r="BR60" s="45"/>
      <c r="BS60" s="45"/>
      <c r="BT60" s="45"/>
      <c r="BU60" s="45"/>
      <c r="BV60" s="45"/>
      <c r="BW60" s="45"/>
      <c r="BX60" s="45"/>
      <c r="BY60" s="45"/>
      <c r="BZ60" s="46"/>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44"/>
      <c r="BM61" s="45"/>
      <c r="BN61" s="45"/>
      <c r="BO61" s="45"/>
      <c r="BP61" s="45"/>
      <c r="BQ61" s="45"/>
      <c r="BR61" s="45"/>
      <c r="BS61" s="45"/>
      <c r="BT61" s="45"/>
      <c r="BU61" s="45"/>
      <c r="BV61" s="45"/>
      <c r="BW61" s="45"/>
      <c r="BX61" s="45"/>
      <c r="BY61" s="45"/>
      <c r="BZ61" s="4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4"/>
      <c r="BM62" s="45"/>
      <c r="BN62" s="45"/>
      <c r="BO62" s="45"/>
      <c r="BP62" s="45"/>
      <c r="BQ62" s="45"/>
      <c r="BR62" s="45"/>
      <c r="BS62" s="45"/>
      <c r="BT62" s="45"/>
      <c r="BU62" s="45"/>
      <c r="BV62" s="45"/>
      <c r="BW62" s="45"/>
      <c r="BX62" s="45"/>
      <c r="BY62" s="45"/>
      <c r="BZ62" s="4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4"/>
      <c r="BM63" s="45"/>
      <c r="BN63" s="45"/>
      <c r="BO63" s="45"/>
      <c r="BP63" s="45"/>
      <c r="BQ63" s="45"/>
      <c r="BR63" s="45"/>
      <c r="BS63" s="45"/>
      <c r="BT63" s="45"/>
      <c r="BU63" s="45"/>
      <c r="BV63" s="45"/>
      <c r="BW63" s="45"/>
      <c r="BX63" s="45"/>
      <c r="BY63" s="45"/>
      <c r="BZ63" s="4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7" t="s">
        <v>35</v>
      </c>
      <c r="BM64" s="48"/>
      <c r="BN64" s="48"/>
      <c r="BO64" s="48"/>
      <c r="BP64" s="48"/>
      <c r="BQ64" s="48"/>
      <c r="BR64" s="48"/>
      <c r="BS64" s="48"/>
      <c r="BT64" s="48"/>
      <c r="BU64" s="48"/>
      <c r="BV64" s="48"/>
      <c r="BW64" s="48"/>
      <c r="BX64" s="48"/>
      <c r="BY64" s="48"/>
      <c r="BZ64" s="49"/>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0"/>
      <c r="BM65" s="51"/>
      <c r="BN65" s="51"/>
      <c r="BO65" s="51"/>
      <c r="BP65" s="51"/>
      <c r="BQ65" s="51"/>
      <c r="BR65" s="51"/>
      <c r="BS65" s="51"/>
      <c r="BT65" s="51"/>
      <c r="BU65" s="51"/>
      <c r="BV65" s="51"/>
      <c r="BW65" s="51"/>
      <c r="BX65" s="51"/>
      <c r="BY65" s="51"/>
      <c r="BZ65" s="52"/>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4" t="s">
        <v>105</v>
      </c>
      <c r="BM66" s="45"/>
      <c r="BN66" s="45"/>
      <c r="BO66" s="45"/>
      <c r="BP66" s="45"/>
      <c r="BQ66" s="45"/>
      <c r="BR66" s="45"/>
      <c r="BS66" s="45"/>
      <c r="BT66" s="45"/>
      <c r="BU66" s="45"/>
      <c r="BV66" s="45"/>
      <c r="BW66" s="45"/>
      <c r="BX66" s="45"/>
      <c r="BY66" s="45"/>
      <c r="BZ66" s="4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4"/>
      <c r="BM67" s="45"/>
      <c r="BN67" s="45"/>
      <c r="BO67" s="45"/>
      <c r="BP67" s="45"/>
      <c r="BQ67" s="45"/>
      <c r="BR67" s="45"/>
      <c r="BS67" s="45"/>
      <c r="BT67" s="45"/>
      <c r="BU67" s="45"/>
      <c r="BV67" s="45"/>
      <c r="BW67" s="45"/>
      <c r="BX67" s="45"/>
      <c r="BY67" s="45"/>
      <c r="BZ67" s="4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4"/>
      <c r="BM68" s="45"/>
      <c r="BN68" s="45"/>
      <c r="BO68" s="45"/>
      <c r="BP68" s="45"/>
      <c r="BQ68" s="45"/>
      <c r="BR68" s="45"/>
      <c r="BS68" s="45"/>
      <c r="BT68" s="45"/>
      <c r="BU68" s="45"/>
      <c r="BV68" s="45"/>
      <c r="BW68" s="45"/>
      <c r="BX68" s="45"/>
      <c r="BY68" s="45"/>
      <c r="BZ68" s="4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4"/>
      <c r="BM69" s="45"/>
      <c r="BN69" s="45"/>
      <c r="BO69" s="45"/>
      <c r="BP69" s="45"/>
      <c r="BQ69" s="45"/>
      <c r="BR69" s="45"/>
      <c r="BS69" s="45"/>
      <c r="BT69" s="45"/>
      <c r="BU69" s="45"/>
      <c r="BV69" s="45"/>
      <c r="BW69" s="45"/>
      <c r="BX69" s="45"/>
      <c r="BY69" s="45"/>
      <c r="BZ69" s="4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4"/>
      <c r="BM70" s="45"/>
      <c r="BN70" s="45"/>
      <c r="BO70" s="45"/>
      <c r="BP70" s="45"/>
      <c r="BQ70" s="45"/>
      <c r="BR70" s="45"/>
      <c r="BS70" s="45"/>
      <c r="BT70" s="45"/>
      <c r="BU70" s="45"/>
      <c r="BV70" s="45"/>
      <c r="BW70" s="45"/>
      <c r="BX70" s="45"/>
      <c r="BY70" s="45"/>
      <c r="BZ70" s="4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4"/>
      <c r="BM71" s="45"/>
      <c r="BN71" s="45"/>
      <c r="BO71" s="45"/>
      <c r="BP71" s="45"/>
      <c r="BQ71" s="45"/>
      <c r="BR71" s="45"/>
      <c r="BS71" s="45"/>
      <c r="BT71" s="45"/>
      <c r="BU71" s="45"/>
      <c r="BV71" s="45"/>
      <c r="BW71" s="45"/>
      <c r="BX71" s="45"/>
      <c r="BY71" s="45"/>
      <c r="BZ71" s="4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4"/>
      <c r="BM72" s="45"/>
      <c r="BN72" s="45"/>
      <c r="BO72" s="45"/>
      <c r="BP72" s="45"/>
      <c r="BQ72" s="45"/>
      <c r="BR72" s="45"/>
      <c r="BS72" s="45"/>
      <c r="BT72" s="45"/>
      <c r="BU72" s="45"/>
      <c r="BV72" s="45"/>
      <c r="BW72" s="45"/>
      <c r="BX72" s="45"/>
      <c r="BY72" s="45"/>
      <c r="BZ72" s="4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4"/>
      <c r="BM73" s="45"/>
      <c r="BN73" s="45"/>
      <c r="BO73" s="45"/>
      <c r="BP73" s="45"/>
      <c r="BQ73" s="45"/>
      <c r="BR73" s="45"/>
      <c r="BS73" s="45"/>
      <c r="BT73" s="45"/>
      <c r="BU73" s="45"/>
      <c r="BV73" s="45"/>
      <c r="BW73" s="45"/>
      <c r="BX73" s="45"/>
      <c r="BY73" s="45"/>
      <c r="BZ73" s="4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4"/>
      <c r="BM74" s="45"/>
      <c r="BN74" s="45"/>
      <c r="BO74" s="45"/>
      <c r="BP74" s="45"/>
      <c r="BQ74" s="45"/>
      <c r="BR74" s="45"/>
      <c r="BS74" s="45"/>
      <c r="BT74" s="45"/>
      <c r="BU74" s="45"/>
      <c r="BV74" s="45"/>
      <c r="BW74" s="45"/>
      <c r="BX74" s="45"/>
      <c r="BY74" s="45"/>
      <c r="BZ74" s="4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4"/>
      <c r="BM75" s="45"/>
      <c r="BN75" s="45"/>
      <c r="BO75" s="45"/>
      <c r="BP75" s="45"/>
      <c r="BQ75" s="45"/>
      <c r="BR75" s="45"/>
      <c r="BS75" s="45"/>
      <c r="BT75" s="45"/>
      <c r="BU75" s="45"/>
      <c r="BV75" s="45"/>
      <c r="BW75" s="45"/>
      <c r="BX75" s="45"/>
      <c r="BY75" s="45"/>
      <c r="BZ75" s="4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4"/>
      <c r="BM76" s="45"/>
      <c r="BN76" s="45"/>
      <c r="BO76" s="45"/>
      <c r="BP76" s="45"/>
      <c r="BQ76" s="45"/>
      <c r="BR76" s="45"/>
      <c r="BS76" s="45"/>
      <c r="BT76" s="45"/>
      <c r="BU76" s="45"/>
      <c r="BV76" s="45"/>
      <c r="BW76" s="45"/>
      <c r="BX76" s="45"/>
      <c r="BY76" s="45"/>
      <c r="BZ76" s="4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4"/>
      <c r="BM77" s="45"/>
      <c r="BN77" s="45"/>
      <c r="BO77" s="45"/>
      <c r="BP77" s="45"/>
      <c r="BQ77" s="45"/>
      <c r="BR77" s="45"/>
      <c r="BS77" s="45"/>
      <c r="BT77" s="45"/>
      <c r="BU77" s="45"/>
      <c r="BV77" s="45"/>
      <c r="BW77" s="45"/>
      <c r="BX77" s="45"/>
      <c r="BY77" s="45"/>
      <c r="BZ77" s="4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4"/>
      <c r="BM78" s="45"/>
      <c r="BN78" s="45"/>
      <c r="BO78" s="45"/>
      <c r="BP78" s="45"/>
      <c r="BQ78" s="45"/>
      <c r="BR78" s="45"/>
      <c r="BS78" s="45"/>
      <c r="BT78" s="45"/>
      <c r="BU78" s="45"/>
      <c r="BV78" s="45"/>
      <c r="BW78" s="45"/>
      <c r="BX78" s="45"/>
      <c r="BY78" s="45"/>
      <c r="BZ78" s="46"/>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4"/>
      <c r="BM79" s="45"/>
      <c r="BN79" s="45"/>
      <c r="BO79" s="45"/>
      <c r="BP79" s="45"/>
      <c r="BQ79" s="45"/>
      <c r="BR79" s="45"/>
      <c r="BS79" s="45"/>
      <c r="BT79" s="45"/>
      <c r="BU79" s="45"/>
      <c r="BV79" s="45"/>
      <c r="BW79" s="45"/>
      <c r="BX79" s="45"/>
      <c r="BY79" s="45"/>
      <c r="BZ79" s="46"/>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4"/>
      <c r="BM80" s="45"/>
      <c r="BN80" s="45"/>
      <c r="BO80" s="45"/>
      <c r="BP80" s="45"/>
      <c r="BQ80" s="45"/>
      <c r="BR80" s="45"/>
      <c r="BS80" s="45"/>
      <c r="BT80" s="45"/>
      <c r="BU80" s="45"/>
      <c r="BV80" s="45"/>
      <c r="BW80" s="45"/>
      <c r="BX80" s="45"/>
      <c r="BY80" s="45"/>
      <c r="BZ80" s="4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4"/>
      <c r="BM81" s="45"/>
      <c r="BN81" s="45"/>
      <c r="BO81" s="45"/>
      <c r="BP81" s="45"/>
      <c r="BQ81" s="45"/>
      <c r="BR81" s="45"/>
      <c r="BS81" s="45"/>
      <c r="BT81" s="45"/>
      <c r="BU81" s="45"/>
      <c r="BV81" s="45"/>
      <c r="BW81" s="45"/>
      <c r="BX81" s="45"/>
      <c r="BY81" s="45"/>
      <c r="BZ81" s="4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4"/>
      <c r="BM82" s="55"/>
      <c r="BN82" s="55"/>
      <c r="BO82" s="55"/>
      <c r="BP82" s="55"/>
      <c r="BQ82" s="55"/>
      <c r="BR82" s="55"/>
      <c r="BS82" s="55"/>
      <c r="BT82" s="55"/>
      <c r="BU82" s="55"/>
      <c r="BV82" s="55"/>
      <c r="BW82" s="55"/>
      <c r="BX82" s="55"/>
      <c r="BY82" s="55"/>
      <c r="BZ82" s="56"/>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C34:P35"/>
    <mergeCell ref="R34:AE35"/>
    <mergeCell ref="AG34:AT35"/>
    <mergeCell ref="AV34:BI35"/>
    <mergeCell ref="BL16:BZ44"/>
    <mergeCell ref="AY10:BF10"/>
    <mergeCell ref="BL10:BM10"/>
    <mergeCell ref="BL11:BZ13"/>
    <mergeCell ref="B14:BJ15"/>
    <mergeCell ref="BL14:BZ15"/>
    <mergeCell ref="B10:I10"/>
    <mergeCell ref="J10:Q10"/>
    <mergeCell ref="R10:Y10"/>
    <mergeCell ref="Z10:AG10"/>
    <mergeCell ref="AI10:AP10"/>
    <mergeCell ref="AQ10:AX10"/>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242110</v>
      </c>
      <c r="D6" s="31">
        <f t="shared" si="3"/>
        <v>46</v>
      </c>
      <c r="E6" s="31">
        <f t="shared" si="3"/>
        <v>1</v>
      </c>
      <c r="F6" s="31">
        <f t="shared" si="3"/>
        <v>0</v>
      </c>
      <c r="G6" s="31">
        <f t="shared" si="3"/>
        <v>1</v>
      </c>
      <c r="H6" s="31" t="str">
        <f t="shared" si="3"/>
        <v>三重県　鳥羽市</v>
      </c>
      <c r="I6" s="31" t="str">
        <f t="shared" si="3"/>
        <v>法適用</v>
      </c>
      <c r="J6" s="31" t="str">
        <f t="shared" si="3"/>
        <v>水道事業</v>
      </c>
      <c r="K6" s="31" t="str">
        <f t="shared" si="3"/>
        <v>末端給水事業</v>
      </c>
      <c r="L6" s="31" t="str">
        <f t="shared" si="3"/>
        <v>A6</v>
      </c>
      <c r="M6" s="32" t="str">
        <f t="shared" si="3"/>
        <v>-</v>
      </c>
      <c r="N6" s="32">
        <f t="shared" si="3"/>
        <v>82.19</v>
      </c>
      <c r="O6" s="32">
        <f t="shared" si="3"/>
        <v>99.9</v>
      </c>
      <c r="P6" s="32">
        <f t="shared" si="3"/>
        <v>2970</v>
      </c>
      <c r="Q6" s="32">
        <f t="shared" si="3"/>
        <v>20065</v>
      </c>
      <c r="R6" s="32">
        <f t="shared" si="3"/>
        <v>107.34</v>
      </c>
      <c r="S6" s="32">
        <f t="shared" si="3"/>
        <v>186.93</v>
      </c>
      <c r="T6" s="32">
        <f t="shared" si="3"/>
        <v>19804</v>
      </c>
      <c r="U6" s="32">
        <f t="shared" si="3"/>
        <v>1.08</v>
      </c>
      <c r="V6" s="32">
        <f t="shared" si="3"/>
        <v>18337.04</v>
      </c>
      <c r="W6" s="33">
        <f>IF(W7="",NA(),W7)</f>
        <v>121.85</v>
      </c>
      <c r="X6" s="33">
        <f t="shared" ref="X6:AF6" si="4">IF(X7="",NA(),X7)</f>
        <v>118.58</v>
      </c>
      <c r="Y6" s="33">
        <f t="shared" si="4"/>
        <v>123.56</v>
      </c>
      <c r="Z6" s="33">
        <f t="shared" si="4"/>
        <v>121.29</v>
      </c>
      <c r="AA6" s="33">
        <f t="shared" si="4"/>
        <v>120.23</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1076.26</v>
      </c>
      <c r="AT6" s="33">
        <f t="shared" ref="AT6:BB6" si="6">IF(AT7="",NA(),AT7)</f>
        <v>1420.73</v>
      </c>
      <c r="AU6" s="33">
        <f t="shared" si="6"/>
        <v>799.07</v>
      </c>
      <c r="AV6" s="33">
        <f t="shared" si="6"/>
        <v>600.28</v>
      </c>
      <c r="AW6" s="33">
        <f t="shared" si="6"/>
        <v>293.70999999999998</v>
      </c>
      <c r="AX6" s="33">
        <f t="shared" si="6"/>
        <v>995.5</v>
      </c>
      <c r="AY6" s="33">
        <f t="shared" si="6"/>
        <v>915.5</v>
      </c>
      <c r="AZ6" s="33">
        <f t="shared" si="6"/>
        <v>963.24</v>
      </c>
      <c r="BA6" s="33">
        <f t="shared" si="6"/>
        <v>381.53</v>
      </c>
      <c r="BB6" s="33">
        <f t="shared" si="6"/>
        <v>391.54</v>
      </c>
      <c r="BC6" s="32" t="str">
        <f>IF(BC7="","",IF(BC7="-","【-】","【"&amp;SUBSTITUTE(TEXT(BC7,"#,##0.00"),"-","△")&amp;"】"))</f>
        <v>【262.74】</v>
      </c>
      <c r="BD6" s="33">
        <f>IF(BD7="",NA(),BD7)</f>
        <v>131.15</v>
      </c>
      <c r="BE6" s="33">
        <f t="shared" ref="BE6:BM6" si="7">IF(BE7="",NA(),BE7)</f>
        <v>97.03</v>
      </c>
      <c r="BF6" s="33">
        <f t="shared" si="7"/>
        <v>78.25</v>
      </c>
      <c r="BG6" s="33">
        <f t="shared" si="7"/>
        <v>70.819999999999993</v>
      </c>
      <c r="BH6" s="33">
        <f t="shared" si="7"/>
        <v>67.03</v>
      </c>
      <c r="BI6" s="33">
        <f t="shared" si="7"/>
        <v>414.59</v>
      </c>
      <c r="BJ6" s="33">
        <f t="shared" si="7"/>
        <v>404.78</v>
      </c>
      <c r="BK6" s="33">
        <f t="shared" si="7"/>
        <v>400.38</v>
      </c>
      <c r="BL6" s="33">
        <f t="shared" si="7"/>
        <v>393.27</v>
      </c>
      <c r="BM6" s="33">
        <f t="shared" si="7"/>
        <v>386.97</v>
      </c>
      <c r="BN6" s="32" t="str">
        <f>IF(BN7="","",IF(BN7="-","【-】","【"&amp;SUBSTITUTE(TEXT(BN7,"#,##0.00"),"-","△")&amp;"】"))</f>
        <v>【276.38】</v>
      </c>
      <c r="BO6" s="33">
        <f>IF(BO7="",NA(),BO7)</f>
        <v>120.35</v>
      </c>
      <c r="BP6" s="33">
        <f t="shared" ref="BP6:BX6" si="8">IF(BP7="",NA(),BP7)</f>
        <v>117.25</v>
      </c>
      <c r="BQ6" s="33">
        <f t="shared" si="8"/>
        <v>123.38</v>
      </c>
      <c r="BR6" s="33">
        <f t="shared" si="8"/>
        <v>125.29</v>
      </c>
      <c r="BS6" s="33">
        <f t="shared" si="8"/>
        <v>131.31</v>
      </c>
      <c r="BT6" s="33">
        <f t="shared" si="8"/>
        <v>97.71</v>
      </c>
      <c r="BU6" s="33">
        <f t="shared" si="8"/>
        <v>98.07</v>
      </c>
      <c r="BV6" s="33">
        <f t="shared" si="8"/>
        <v>96.56</v>
      </c>
      <c r="BW6" s="33">
        <f t="shared" si="8"/>
        <v>100.47</v>
      </c>
      <c r="BX6" s="33">
        <f t="shared" si="8"/>
        <v>101.72</v>
      </c>
      <c r="BY6" s="32" t="str">
        <f>IF(BY7="","",IF(BY7="-","【-】","【"&amp;SUBSTITUTE(TEXT(BY7,"#,##0.00"),"-","△")&amp;"】"))</f>
        <v>【104.99】</v>
      </c>
      <c r="BZ6" s="33">
        <f>IF(BZ7="",NA(),BZ7)</f>
        <v>248.5</v>
      </c>
      <c r="CA6" s="33">
        <f t="shared" ref="CA6:CI6" si="9">IF(CA7="",NA(),CA7)</f>
        <v>253.9</v>
      </c>
      <c r="CB6" s="33">
        <f t="shared" si="9"/>
        <v>245.25</v>
      </c>
      <c r="CC6" s="33">
        <f t="shared" si="9"/>
        <v>241.1</v>
      </c>
      <c r="CD6" s="33">
        <f t="shared" si="9"/>
        <v>221.91</v>
      </c>
      <c r="CE6" s="33">
        <f t="shared" si="9"/>
        <v>173.56</v>
      </c>
      <c r="CF6" s="33">
        <f t="shared" si="9"/>
        <v>172.26</v>
      </c>
      <c r="CG6" s="33">
        <f t="shared" si="9"/>
        <v>177.14</v>
      </c>
      <c r="CH6" s="33">
        <f t="shared" si="9"/>
        <v>169.82</v>
      </c>
      <c r="CI6" s="33">
        <f t="shared" si="9"/>
        <v>168.2</v>
      </c>
      <c r="CJ6" s="32" t="str">
        <f>IF(CJ7="","",IF(CJ7="-","【-】","【"&amp;SUBSTITUTE(TEXT(CJ7,"#,##0.00"),"-","△")&amp;"】"))</f>
        <v>【163.72】</v>
      </c>
      <c r="CK6" s="33">
        <f>IF(CK7="",NA(),CK7)</f>
        <v>26.22</v>
      </c>
      <c r="CL6" s="33">
        <f t="shared" ref="CL6:CT6" si="10">IF(CL7="",NA(),CL7)</f>
        <v>24.29</v>
      </c>
      <c r="CM6" s="33">
        <f t="shared" si="10"/>
        <v>25.97</v>
      </c>
      <c r="CN6" s="33">
        <f t="shared" si="10"/>
        <v>24.29</v>
      </c>
      <c r="CO6" s="33">
        <f t="shared" si="10"/>
        <v>23.56</v>
      </c>
      <c r="CP6" s="33">
        <f t="shared" si="10"/>
        <v>55.84</v>
      </c>
      <c r="CQ6" s="33">
        <f t="shared" si="10"/>
        <v>55.68</v>
      </c>
      <c r="CR6" s="33">
        <f t="shared" si="10"/>
        <v>55.64</v>
      </c>
      <c r="CS6" s="33">
        <f t="shared" si="10"/>
        <v>55.13</v>
      </c>
      <c r="CT6" s="33">
        <f t="shared" si="10"/>
        <v>54.77</v>
      </c>
      <c r="CU6" s="32" t="str">
        <f>IF(CU7="","",IF(CU7="-","【-】","【"&amp;SUBSTITUTE(TEXT(CU7,"#,##0.00"),"-","△")&amp;"】"))</f>
        <v>【59.76】</v>
      </c>
      <c r="CV6" s="33">
        <f>IF(CV7="",NA(),CV7)</f>
        <v>84.06</v>
      </c>
      <c r="CW6" s="33">
        <f t="shared" ref="CW6:DE6" si="11">IF(CW7="",NA(),CW7)</f>
        <v>89.19</v>
      </c>
      <c r="CX6" s="33">
        <f t="shared" si="11"/>
        <v>85.57</v>
      </c>
      <c r="CY6" s="33">
        <f t="shared" si="11"/>
        <v>88.7</v>
      </c>
      <c r="CZ6" s="33">
        <f t="shared" si="11"/>
        <v>89.65</v>
      </c>
      <c r="DA6" s="33">
        <f t="shared" si="11"/>
        <v>83.11</v>
      </c>
      <c r="DB6" s="33">
        <f t="shared" si="11"/>
        <v>83.18</v>
      </c>
      <c r="DC6" s="33">
        <f t="shared" si="11"/>
        <v>83.09</v>
      </c>
      <c r="DD6" s="33">
        <f t="shared" si="11"/>
        <v>83</v>
      </c>
      <c r="DE6" s="33">
        <f t="shared" si="11"/>
        <v>82.89</v>
      </c>
      <c r="DF6" s="32" t="str">
        <f>IF(DF7="","",IF(DF7="-","【-】","【"&amp;SUBSTITUTE(TEXT(DF7,"#,##0.00"),"-","△")&amp;"】"))</f>
        <v>【89.95】</v>
      </c>
      <c r="DG6" s="33">
        <f>IF(DG7="",NA(),DG7)</f>
        <v>43.05</v>
      </c>
      <c r="DH6" s="33">
        <f t="shared" ref="DH6:DP6" si="12">IF(DH7="",NA(),DH7)</f>
        <v>44.51</v>
      </c>
      <c r="DI6" s="33">
        <f t="shared" si="12"/>
        <v>45.6</v>
      </c>
      <c r="DJ6" s="33">
        <f t="shared" si="12"/>
        <v>58.33</v>
      </c>
      <c r="DK6" s="33">
        <f t="shared" si="12"/>
        <v>59.74</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7.93</v>
      </c>
      <c r="DS6" s="33">
        <f t="shared" ref="DS6:EA6" si="13">IF(DS7="",NA(),DS7)</f>
        <v>7.71</v>
      </c>
      <c r="DT6" s="33">
        <f t="shared" si="13"/>
        <v>7.16</v>
      </c>
      <c r="DU6" s="33">
        <f t="shared" si="13"/>
        <v>7.03</v>
      </c>
      <c r="DV6" s="33">
        <f t="shared" si="13"/>
        <v>19.91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0.24</v>
      </c>
      <c r="ED6" s="33">
        <f t="shared" ref="ED6:EL6" si="14">IF(ED7="",NA(),ED7)</f>
        <v>0.55000000000000004</v>
      </c>
      <c r="EE6" s="33">
        <f t="shared" si="14"/>
        <v>0.14000000000000001</v>
      </c>
      <c r="EF6" s="33">
        <f t="shared" si="14"/>
        <v>0.27</v>
      </c>
      <c r="EG6" s="33">
        <f t="shared" si="14"/>
        <v>0.01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242110</v>
      </c>
      <c r="D7" s="35">
        <v>46</v>
      </c>
      <c r="E7" s="35">
        <v>1</v>
      </c>
      <c r="F7" s="35">
        <v>0</v>
      </c>
      <c r="G7" s="35">
        <v>1</v>
      </c>
      <c r="H7" s="35" t="s">
        <v>93</v>
      </c>
      <c r="I7" s="35" t="s">
        <v>94</v>
      </c>
      <c r="J7" s="35" t="s">
        <v>95</v>
      </c>
      <c r="K7" s="35" t="s">
        <v>96</v>
      </c>
      <c r="L7" s="35" t="s">
        <v>97</v>
      </c>
      <c r="M7" s="36" t="s">
        <v>98</v>
      </c>
      <c r="N7" s="36">
        <v>82.19</v>
      </c>
      <c r="O7" s="36">
        <v>99.9</v>
      </c>
      <c r="P7" s="36">
        <v>2970</v>
      </c>
      <c r="Q7" s="36">
        <v>20065</v>
      </c>
      <c r="R7" s="36">
        <v>107.34</v>
      </c>
      <c r="S7" s="36">
        <v>186.93</v>
      </c>
      <c r="T7" s="36">
        <v>19804</v>
      </c>
      <c r="U7" s="36">
        <v>1.08</v>
      </c>
      <c r="V7" s="36">
        <v>18337.04</v>
      </c>
      <c r="W7" s="36">
        <v>121.85</v>
      </c>
      <c r="X7" s="36">
        <v>118.58</v>
      </c>
      <c r="Y7" s="36">
        <v>123.56</v>
      </c>
      <c r="Z7" s="36">
        <v>121.29</v>
      </c>
      <c r="AA7" s="36">
        <v>120.23</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1076.26</v>
      </c>
      <c r="AT7" s="36">
        <v>1420.73</v>
      </c>
      <c r="AU7" s="36">
        <v>799.07</v>
      </c>
      <c r="AV7" s="36">
        <v>600.28</v>
      </c>
      <c r="AW7" s="36">
        <v>293.70999999999998</v>
      </c>
      <c r="AX7" s="36">
        <v>995.5</v>
      </c>
      <c r="AY7" s="36">
        <v>915.5</v>
      </c>
      <c r="AZ7" s="36">
        <v>963.24</v>
      </c>
      <c r="BA7" s="36">
        <v>381.53</v>
      </c>
      <c r="BB7" s="36">
        <v>391.54</v>
      </c>
      <c r="BC7" s="36">
        <v>262.74</v>
      </c>
      <c r="BD7" s="36">
        <v>131.15</v>
      </c>
      <c r="BE7" s="36">
        <v>97.03</v>
      </c>
      <c r="BF7" s="36">
        <v>78.25</v>
      </c>
      <c r="BG7" s="36">
        <v>70.819999999999993</v>
      </c>
      <c r="BH7" s="36">
        <v>67.03</v>
      </c>
      <c r="BI7" s="36">
        <v>414.59</v>
      </c>
      <c r="BJ7" s="36">
        <v>404.78</v>
      </c>
      <c r="BK7" s="36">
        <v>400.38</v>
      </c>
      <c r="BL7" s="36">
        <v>393.27</v>
      </c>
      <c r="BM7" s="36">
        <v>386.97</v>
      </c>
      <c r="BN7" s="36">
        <v>276.38</v>
      </c>
      <c r="BO7" s="36">
        <v>120.35</v>
      </c>
      <c r="BP7" s="36">
        <v>117.25</v>
      </c>
      <c r="BQ7" s="36">
        <v>123.38</v>
      </c>
      <c r="BR7" s="36">
        <v>125.29</v>
      </c>
      <c r="BS7" s="36">
        <v>131.31</v>
      </c>
      <c r="BT7" s="36">
        <v>97.71</v>
      </c>
      <c r="BU7" s="36">
        <v>98.07</v>
      </c>
      <c r="BV7" s="36">
        <v>96.56</v>
      </c>
      <c r="BW7" s="36">
        <v>100.47</v>
      </c>
      <c r="BX7" s="36">
        <v>101.72</v>
      </c>
      <c r="BY7" s="36">
        <v>104.99</v>
      </c>
      <c r="BZ7" s="36">
        <v>248.5</v>
      </c>
      <c r="CA7" s="36">
        <v>253.9</v>
      </c>
      <c r="CB7" s="36">
        <v>245.25</v>
      </c>
      <c r="CC7" s="36">
        <v>241.1</v>
      </c>
      <c r="CD7" s="36">
        <v>221.91</v>
      </c>
      <c r="CE7" s="36">
        <v>173.56</v>
      </c>
      <c r="CF7" s="36">
        <v>172.26</v>
      </c>
      <c r="CG7" s="36">
        <v>177.14</v>
      </c>
      <c r="CH7" s="36">
        <v>169.82</v>
      </c>
      <c r="CI7" s="36">
        <v>168.2</v>
      </c>
      <c r="CJ7" s="36">
        <v>163.72</v>
      </c>
      <c r="CK7" s="36">
        <v>26.22</v>
      </c>
      <c r="CL7" s="36">
        <v>24.29</v>
      </c>
      <c r="CM7" s="36">
        <v>25.97</v>
      </c>
      <c r="CN7" s="36">
        <v>24.29</v>
      </c>
      <c r="CO7" s="36">
        <v>23.56</v>
      </c>
      <c r="CP7" s="36">
        <v>55.84</v>
      </c>
      <c r="CQ7" s="36">
        <v>55.68</v>
      </c>
      <c r="CR7" s="36">
        <v>55.64</v>
      </c>
      <c r="CS7" s="36">
        <v>55.13</v>
      </c>
      <c r="CT7" s="36">
        <v>54.77</v>
      </c>
      <c r="CU7" s="36">
        <v>59.76</v>
      </c>
      <c r="CV7" s="36">
        <v>84.06</v>
      </c>
      <c r="CW7" s="36">
        <v>89.19</v>
      </c>
      <c r="CX7" s="36">
        <v>85.57</v>
      </c>
      <c r="CY7" s="36">
        <v>88.7</v>
      </c>
      <c r="CZ7" s="36">
        <v>89.65</v>
      </c>
      <c r="DA7" s="36">
        <v>83.11</v>
      </c>
      <c r="DB7" s="36">
        <v>83.18</v>
      </c>
      <c r="DC7" s="36">
        <v>83.09</v>
      </c>
      <c r="DD7" s="36">
        <v>83</v>
      </c>
      <c r="DE7" s="36">
        <v>82.89</v>
      </c>
      <c r="DF7" s="36">
        <v>89.95</v>
      </c>
      <c r="DG7" s="36">
        <v>43.05</v>
      </c>
      <c r="DH7" s="36">
        <v>44.51</v>
      </c>
      <c r="DI7" s="36">
        <v>45.6</v>
      </c>
      <c r="DJ7" s="36">
        <v>58.33</v>
      </c>
      <c r="DK7" s="36">
        <v>59.74</v>
      </c>
      <c r="DL7" s="36">
        <v>37.090000000000003</v>
      </c>
      <c r="DM7" s="36">
        <v>38.07</v>
      </c>
      <c r="DN7" s="36">
        <v>39.06</v>
      </c>
      <c r="DO7" s="36">
        <v>46.66</v>
      </c>
      <c r="DP7" s="36">
        <v>47.46</v>
      </c>
      <c r="DQ7" s="36">
        <v>47.18</v>
      </c>
      <c r="DR7" s="36">
        <v>7.93</v>
      </c>
      <c r="DS7" s="36">
        <v>7.71</v>
      </c>
      <c r="DT7" s="36">
        <v>7.16</v>
      </c>
      <c r="DU7" s="36">
        <v>7.03</v>
      </c>
      <c r="DV7" s="36">
        <v>19.91</v>
      </c>
      <c r="DW7" s="36">
        <v>6.63</v>
      </c>
      <c r="DX7" s="36">
        <v>7.73</v>
      </c>
      <c r="DY7" s="36">
        <v>8.8699999999999992</v>
      </c>
      <c r="DZ7" s="36">
        <v>9.85</v>
      </c>
      <c r="EA7" s="36">
        <v>9.7100000000000009</v>
      </c>
      <c r="EB7" s="36">
        <v>13.18</v>
      </c>
      <c r="EC7" s="36">
        <v>0.24</v>
      </c>
      <c r="ED7" s="36">
        <v>0.55000000000000004</v>
      </c>
      <c r="EE7" s="36">
        <v>0.14000000000000001</v>
      </c>
      <c r="EF7" s="36">
        <v>0.27</v>
      </c>
      <c r="EG7" s="36">
        <v>0.01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2017-02-01T08:43:35Z</dcterms:created>
  <dcterms:modified xsi:type="dcterms:W3CDTF">2017-02-23T08:10:47Z</dcterms:modified>
</cp:coreProperties>
</file>