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<sst xmlns="http://schemas.openxmlformats.org/spreadsheetml/2006/main" count="217" uniqueCount="107">
  <si>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</si>
  <si>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</si>
  <si>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</si>
  <si>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</si>
  <si>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</si>
  <si>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</si>
  <si>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</si>
  <si>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</si>
  <si>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</si>
  <si>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</si>
  <si>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</si>
  <si>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</si>
  <si>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</si>
  <si>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</si>
  <si>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</si>
  <si>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</si>
  <si>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</si>
  <si>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</si>
  <si>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</si>
  <si>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</si>
  <si>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</si>
  <si>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</si>
  <si>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</si>
  <si>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</si>
  <si>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</si>
  <si>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</si>
  <si>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</si>
  <si>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</si>
  <si>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</si>
  <si>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</si>
  <si>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</si>
  <si>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</si>
  <si>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</si>
  <si>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</si>
  <si>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</si>
  <si>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</si>
  <si>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</si>
  <si>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</si>
  <si>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</si>
  <si>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</si>
  <si>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</si>
  <si>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</si>
  <si>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</si>
  <si>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</si>
  <si>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</si>
  <si>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</si>
  <si>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</si>
  <si>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</si>
  <si>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</si>
  <si>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</si>
  <si>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</si>
  <si>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</si>
  <si>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</si>
  <si>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</si>
  <si>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</si>
  <si>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</si>
  <si>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</si>
  <si>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</si>
  <si>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</si>
  <si>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</si>
  <si>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</si>
  <si>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</si>
  <si>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</si>
  <si>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</si>
  <si>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</si>
  <si>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</si>
  <si>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</si>
  <si>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</si>
  <si>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</si>
  <si>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</si>
  <si>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</si>
  <si>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</si>
  <si>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</si>
  <si>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</si>
  <si>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</si>
  <si>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</si>
  <si>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</si>
  <si>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</si>
  <si>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</si>
  <si>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</si>
  <si>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</si>
  <si>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</si>
  <si>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</si>
  <si>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</si>
  <si>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</si>
  <si>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</si>
  <si>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</si>
  <si>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</si>
  <si>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</si>
  <si>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</si>
  <si>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</si>
  <si>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</si>
  <si>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</si>
  <si>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尾鷲市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</si>
  <si>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</si>
  <si>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</si>
  <si>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</si>
  <si>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</si>
  <si>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</si>
  <si>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</si>
  <si>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</si>
  <si>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</si>
  <si>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</si>
  <si>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</si>
  <si>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に関する指標は適正な値を示しており、類似団体との比較においても良好な経営状況であると判断できるが、有収率が低水準であるため、管路診断や漏水修繕、老朽管の布設替などによる対策を引き続き行っていきたい。</t>
    <rPh sb="1" eb="3">
      <t>ケイエイ</t>
    </rPh>
    <rPh sb="4" eb="5">
      <t>カン</t>
    </rPh>
    <rPh sb="7" eb="9">
      <t>シヒョウ</t>
    </rPh>
    <rPh sb="10" eb="12">
      <t>テキセイ</t>
    </rPh>
    <rPh sb="13" eb="14">
      <t>アタイ</t>
    </rPh>
    <rPh sb="15" eb="16">
      <t>シメ</t>
    </rPh>
    <rPh sb="21" eb="23">
      <t>ルイジ</t>
    </rPh>
    <rPh sb="23" eb="25">
      <t>ダンタイ</t>
    </rPh>
    <rPh sb="27" eb="29">
      <t>ヒカク</t>
    </rPh>
    <rPh sb="34" eb="36">
      <t>リョウコウ</t>
    </rPh>
    <rPh sb="37" eb="39">
      <t>ケイエイ</t>
    </rPh>
    <rPh sb="39" eb="41">
      <t>ジョウキョウ</t>
    </rPh>
    <rPh sb="45" eb="47">
      <t>ハンダン</t>
    </rPh>
    <rPh sb="52" eb="54">
      <t>ユウシュウ</t>
    </rPh>
    <rPh sb="54" eb="55">
      <t>リツ</t>
    </rPh>
    <rPh sb="56" eb="59">
      <t>テイスイジュン</t>
    </rPh>
    <rPh sb="65" eb="67">
      <t>カンロ</t>
    </rPh>
    <rPh sb="67" eb="69">
      <t>シンダン</t>
    </rPh>
    <rPh sb="70" eb="72">
      <t>ロウスイ</t>
    </rPh>
    <rPh sb="72" eb="74">
      <t>シュウゼン</t>
    </rPh>
    <rPh sb="75" eb="77">
      <t>ロウキュウ</t>
    </rPh>
    <rPh sb="77" eb="78">
      <t>カン</t>
    </rPh>
    <rPh sb="79" eb="81">
      <t>フセツ</t>
    </rPh>
    <rPh sb="81" eb="82">
      <t>ガエ</t>
    </rPh>
    <rPh sb="87" eb="89">
      <t>タイサク</t>
    </rPh>
    <rPh sb="90" eb="93">
      <t>ヒキツヅキ</t>
    </rPh>
    <rPh sb="94" eb="95">
      <t>オコナ</t>
    </rPh>
    <phoneticPr fontId="4"/>
  </si>
  <si>
    <t>　管路経年化率が低いが、今後耐用年数を迎える経年管が発生するなど、更新投資費用の増加が予想されるため、財政計画を作成し、計画的な更新を行っていきたい。</t>
    <rPh sb="1" eb="3">
      <t>カンロ</t>
    </rPh>
    <rPh sb="3" eb="6">
      <t>ケイネンカ</t>
    </rPh>
    <rPh sb="6" eb="7">
      <t>リツ</t>
    </rPh>
    <rPh sb="8" eb="9">
      <t>ヒク</t>
    </rPh>
    <rPh sb="12" eb="14">
      <t>コンゴ</t>
    </rPh>
    <rPh sb="14" eb="16">
      <t>タイヨウ</t>
    </rPh>
    <rPh sb="16" eb="18">
      <t>ネンスウ</t>
    </rPh>
    <rPh sb="19" eb="20">
      <t>ムカ</t>
    </rPh>
    <rPh sb="22" eb="24">
      <t>ケイネン</t>
    </rPh>
    <rPh sb="24" eb="25">
      <t>カン</t>
    </rPh>
    <rPh sb="26" eb="28">
      <t>ハッセイ</t>
    </rPh>
    <rPh sb="33" eb="35">
      <t>コウシン</t>
    </rPh>
    <rPh sb="35" eb="37">
      <t>トウシ</t>
    </rPh>
    <rPh sb="37" eb="39">
      <t>ヒヨウ</t>
    </rPh>
    <rPh sb="40" eb="42">
      <t>ゾウカ</t>
    </rPh>
    <rPh sb="43" eb="45">
      <t>ヨソウ</t>
    </rPh>
    <rPh sb="51" eb="53">
      <t>ザイセイ</t>
    </rPh>
    <rPh sb="53" eb="55">
      <t>ケイカク</t>
    </rPh>
    <rPh sb="56" eb="58">
      <t>サクセイ</t>
    </rPh>
    <rPh sb="60" eb="63">
      <t>ケイカクテキ</t>
    </rPh>
    <rPh sb="64" eb="66">
      <t>コウシン</t>
    </rPh>
    <rPh sb="67" eb="68">
      <t>オコナ</t>
    </rPh>
    <phoneticPr fontId="4"/>
  </si>
  <si>
    <t>　人口減少などによる給水収益の減少により、経常収支比率は低下傾向にあるが、現状としては、類似団体平均値と比較しても、おおむね良好な経営状況であると判断できる。また、経年管や老朽施設、管の更新投資などに充てるための財源を確保するため、財政計画などを作成し、中長期的な視野のでの経営状況を適正に判断し、料金改定を見据え、より一層の経費削減や漏水修繕などによる有収率の向上などの対策を図り、引き続き安定した経営をしていく必要がある。</t>
    <rPh sb="1" eb="3">
      <t>ジンコウ</t>
    </rPh>
    <rPh sb="3" eb="5">
      <t>ゲンショウ</t>
    </rPh>
    <rPh sb="10" eb="12">
      <t>キュウスイ</t>
    </rPh>
    <rPh sb="12" eb="14">
      <t>シュウエキ</t>
    </rPh>
    <rPh sb="15" eb="17">
      <t>ゲンショウ</t>
    </rPh>
    <rPh sb="21" eb="23">
      <t>ケイジョウ</t>
    </rPh>
    <rPh sb="23" eb="25">
      <t>シュウシ</t>
    </rPh>
    <rPh sb="25" eb="27">
      <t>ヒリツ</t>
    </rPh>
    <rPh sb="28" eb="30">
      <t>テイカ</t>
    </rPh>
    <rPh sb="30" eb="32">
      <t>ケイコウ</t>
    </rPh>
    <rPh sb="37" eb="39">
      <t>ゲンジョウ</t>
    </rPh>
    <rPh sb="62" eb="64">
      <t>リョウコウ</t>
    </rPh>
    <rPh sb="65" eb="67">
      <t>ケイエイ</t>
    </rPh>
    <rPh sb="67" eb="69">
      <t>ジョウキョウ</t>
    </rPh>
    <rPh sb="73" eb="75">
      <t>ハンダン</t>
    </rPh>
    <rPh sb="82" eb="84">
      <t>ケイネン</t>
    </rPh>
    <rPh sb="84" eb="85">
      <t>カン</t>
    </rPh>
    <rPh sb="86" eb="88">
      <t>ロウキュウ</t>
    </rPh>
    <rPh sb="88" eb="90">
      <t>シセツ</t>
    </rPh>
    <rPh sb="91" eb="92">
      <t>カン</t>
    </rPh>
    <rPh sb="93" eb="95">
      <t>コウシン</t>
    </rPh>
    <rPh sb="95" eb="97">
      <t>トウシ</t>
    </rPh>
    <rPh sb="100" eb="101">
      <t>ア</t>
    </rPh>
    <rPh sb="106" eb="108">
      <t>ザイゲン</t>
    </rPh>
    <rPh sb="109" eb="111">
      <t>カクホ</t>
    </rPh>
    <rPh sb="116" eb="118">
      <t>ザイセイ</t>
    </rPh>
    <rPh sb="118" eb="120">
      <t>ケイカク</t>
    </rPh>
    <rPh sb="123" eb="125">
      <t>サクセイ</t>
    </rPh>
    <rPh sb="127" eb="131">
      <t>チュウチョウキテキ</t>
    </rPh>
    <rPh sb="132" eb="134">
      <t>シヤ</t>
    </rPh>
    <rPh sb="137" eb="139">
      <t>ケイエイ</t>
    </rPh>
    <rPh sb="139" eb="141">
      <t>ジョウキョウ</t>
    </rPh>
    <rPh sb="142" eb="144">
      <t>テキセイ</t>
    </rPh>
    <rPh sb="145" eb="147">
      <t>ハンダン</t>
    </rPh>
    <rPh sb="149" eb="151">
      <t>リョウキン</t>
    </rPh>
    <rPh sb="151" eb="153">
      <t>カイテイ</t>
    </rPh>
    <rPh sb="154" eb="156">
      <t>ミス</t>
    </rPh>
    <rPh sb="160" eb="162">
      <t>イッソウ</t>
    </rPh>
    <rPh sb="163" eb="165">
      <t>ケイヒ</t>
    </rPh>
    <rPh sb="165" eb="167">
      <t>サクゲン</t>
    </rPh>
    <rPh sb="168" eb="170">
      <t>ロウスイ</t>
    </rPh>
    <rPh sb="170" eb="172">
      <t>シュウゼン</t>
    </rPh>
    <rPh sb="177" eb="179">
      <t>ユウシュウ</t>
    </rPh>
    <rPh sb="179" eb="180">
      <t>リツ</t>
    </rPh>
    <rPh sb="181" eb="183">
      <t>コウジョウ</t>
    </rPh>
    <rPh sb="186" eb="188">
      <t>タイサク</t>
    </rPh>
    <rPh sb="189" eb="190">
      <t>ハカ</t>
    </rPh>
    <rPh sb="192" eb="193">
      <t>ヒ</t>
    </rPh>
    <rPh sb="194" eb="195">
      <t>ツヅ</t>
    </rPh>
    <rPh sb="196" eb="198">
      <t>アンテイ</t>
    </rPh>
    <rPh sb="200" eb="202">
      <t>ケイエイ</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</si>
</sst>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0.31</c:v>
                </c:pt>
                <c:pt idx="1">
                  <c:v>0.59</c:v>
                </c:pt>
                <c:pt idx="2">
                  <c:v>0.56999999999999995</c:v>
                </c:pt>
                <c:pt idx="3">
                  <c:v>0.32</c:v>
                </c:pt>
                <c:pt idx="4">
                  <c:v>0.34</c:v>
                </c:pt>
              </c:numCache>
            </c:numRef>
          </c:val>
        </c:ser>
        <c:dLbls>
          <c:showLegendKey val="0"/>
          <c:showVal val="0"/>
          <c:showCatName val="0"/>
          <c:showSerName val="0"/>
          <c:showPercent val="0"/>
          <c:showBubbleSize val="0"/>
        </c:dLbls>
        <c:gapWidth val="150"/>
        <c:axId val="91817856"/>
        <c:axId val="918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1817856"/>
        <c:axId val="91824128"/>
      </c:lineChart>
      <c:dateAx>
        <c:axId val="91817856"/>
        <c:scaling>
          <c:orientation val="minMax"/>
        </c:scaling>
        <c:delete val="1"/>
        <c:axPos val="b"/>
        <c:numFmt formatCode="ge" sourceLinked="1"/>
        <c:majorTickMark val="none"/>
        <c:minorTickMark val="none"/>
        <c:tickLblPos val="none"/>
        <c:crossAx val="91824128"/>
        <c:crosses val="autoZero"/>
        <c:auto val="1"/>
        <c:lblOffset val="100"/>
        <c:baseTimeUnit val="years"/>
      </c:dateAx>
      <c:valAx>
        <c:axId val="918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54.19</c:v>
                </c:pt>
                <c:pt idx="1">
                  <c:v>52.15</c:v>
                </c:pt>
                <c:pt idx="2">
                  <c:v>65.73</c:v>
                </c:pt>
                <c:pt idx="3">
                  <c:v>64.819999999999993</c:v>
                </c:pt>
                <c:pt idx="4">
                  <c:v>60.78</c:v>
                </c:pt>
              </c:numCache>
            </c:numRef>
          </c:val>
        </c:ser>
        <c:dLbls>
          <c:showLegendKey val="0"/>
          <c:showVal val="0"/>
          <c:showCatName val="0"/>
          <c:showSerName val="0"/>
          <c:showPercent val="0"/>
          <c:showBubbleSize val="0"/>
        </c:dLbls>
        <c:gapWidth val="150"/>
        <c:axId val="96147712"/>
        <c:axId val="961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6147712"/>
        <c:axId val="96174464"/>
      </c:lineChart>
      <c:dateAx>
        <c:axId val="96147712"/>
        <c:scaling>
          <c:orientation val="minMax"/>
        </c:scaling>
        <c:delete val="1"/>
        <c:axPos val="b"/>
        <c:numFmt formatCode="ge" sourceLinked="1"/>
        <c:majorTickMark val="none"/>
        <c:minorTickMark val="none"/>
        <c:tickLblPos val="none"/>
        <c:crossAx val="96174464"/>
        <c:crosses val="autoZero"/>
        <c:auto val="1"/>
        <c:lblOffset val="100"/>
        <c:baseTimeUnit val="years"/>
      </c:dateAx>
      <c:valAx>
        <c:axId val="96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71.849999999999994</c:v>
                </c:pt>
                <c:pt idx="1">
                  <c:v>71.56</c:v>
                </c:pt>
                <c:pt idx="2">
                  <c:v>72.5</c:v>
                </c:pt>
                <c:pt idx="3">
                  <c:v>70.739999999999995</c:v>
                </c:pt>
                <c:pt idx="4">
                  <c:v>71.099999999999994</c:v>
                </c:pt>
              </c:numCache>
            </c:numRef>
          </c:val>
        </c:ser>
        <c:dLbls>
          <c:showLegendKey val="0"/>
          <c:showVal val="0"/>
          <c:showCatName val="0"/>
          <c:showSerName val="0"/>
          <c:showPercent val="0"/>
          <c:showBubbleSize val="0"/>
        </c:dLbls>
        <c:gapWidth val="150"/>
        <c:axId val="96479104"/>
        <c:axId val="964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6479104"/>
        <c:axId val="96481280"/>
      </c:lineChart>
      <c:dateAx>
        <c:axId val="96479104"/>
        <c:scaling>
          <c:orientation val="minMax"/>
        </c:scaling>
        <c:delete val="1"/>
        <c:axPos val="b"/>
        <c:numFmt formatCode="ge" sourceLinked="1"/>
        <c:majorTickMark val="none"/>
        <c:minorTickMark val="none"/>
        <c:tickLblPos val="none"/>
        <c:crossAx val="96481280"/>
        <c:crosses val="autoZero"/>
        <c:auto val="1"/>
        <c:lblOffset val="100"/>
        <c:baseTimeUnit val="years"/>
      </c:dateAx>
      <c:valAx>
        <c:axId val="964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123.02</c:v>
                </c:pt>
                <c:pt idx="1">
                  <c:v>115.68</c:v>
                </c:pt>
                <c:pt idx="2">
                  <c:v>115.3</c:v>
                </c:pt>
                <c:pt idx="3">
                  <c:v>111.88</c:v>
                </c:pt>
                <c:pt idx="4">
                  <c:v>109.35</c:v>
                </c:pt>
              </c:numCache>
            </c:numRef>
          </c:val>
        </c:ser>
        <c:dLbls>
          <c:showLegendKey val="0"/>
          <c:showVal val="0"/>
          <c:showCatName val="0"/>
          <c:showSerName val="0"/>
          <c:showPercent val="0"/>
          <c:showBubbleSize val="0"/>
        </c:dLbls>
        <c:gapWidth val="150"/>
        <c:axId val="91858432"/>
        <c:axId val="918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1858432"/>
        <c:axId val="91860352"/>
      </c:lineChart>
      <c:dateAx>
        <c:axId val="91858432"/>
        <c:scaling>
          <c:orientation val="minMax"/>
        </c:scaling>
        <c:delete val="1"/>
        <c:axPos val="b"/>
        <c:numFmt formatCode="ge" sourceLinked="1"/>
        <c:majorTickMark val="none"/>
        <c:minorTickMark val="none"/>
        <c:tickLblPos val="none"/>
        <c:crossAx val="91860352"/>
        <c:crosses val="autoZero"/>
        <c:auto val="1"/>
        <c:lblOffset val="100"/>
        <c:baseTimeUnit val="years"/>
      </c:dateAx>
      <c:valAx>
        <c:axId val="9186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38.75</c:v>
                </c:pt>
                <c:pt idx="1">
                  <c:v>41.06</c:v>
                </c:pt>
                <c:pt idx="2">
                  <c:v>39.380000000000003</c:v>
                </c:pt>
                <c:pt idx="3">
                  <c:v>44.82</c:v>
                </c:pt>
                <c:pt idx="4">
                  <c:v>46.77</c:v>
                </c:pt>
              </c:numCache>
            </c:numRef>
          </c:val>
        </c:ser>
        <c:dLbls>
          <c:showLegendKey val="0"/>
          <c:showVal val="0"/>
          <c:showCatName val="0"/>
          <c:showSerName val="0"/>
          <c:showPercent val="0"/>
          <c:showBubbleSize val="0"/>
        </c:dLbls>
        <c:gapWidth val="150"/>
        <c:axId val="92951680"/>
        <c:axId val="929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2951680"/>
        <c:axId val="92953600"/>
      </c:lineChart>
      <c:dateAx>
        <c:axId val="92951680"/>
        <c:scaling>
          <c:orientation val="minMax"/>
        </c:scaling>
        <c:delete val="1"/>
        <c:axPos val="b"/>
        <c:numFmt formatCode="ge" sourceLinked="1"/>
        <c:majorTickMark val="none"/>
        <c:minorTickMark val="none"/>
        <c:tickLblPos val="none"/>
        <c:crossAx val="92953600"/>
        <c:crosses val="autoZero"/>
        <c:auto val="1"/>
        <c:lblOffset val="100"/>
        <c:baseTimeUnit val="years"/>
      </c:dateAx>
      <c:valAx>
        <c:axId val="929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18496"/>
        <c:axId val="958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5818496"/>
        <c:axId val="95820416"/>
      </c:lineChart>
      <c:dateAx>
        <c:axId val="95818496"/>
        <c:scaling>
          <c:orientation val="minMax"/>
        </c:scaling>
        <c:delete val="1"/>
        <c:axPos val="b"/>
        <c:numFmt formatCode="ge" sourceLinked="1"/>
        <c:majorTickMark val="none"/>
        <c:minorTickMark val="none"/>
        <c:tickLblPos val="none"/>
        <c:crossAx val="95820416"/>
        <c:crosses val="autoZero"/>
        <c:auto val="1"/>
        <c:lblOffset val="100"/>
        <c:baseTimeUnit val="years"/>
      </c:dateAx>
      <c:valAx>
        <c:axId val="958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852800"/>
        <c:axId val="958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5852800"/>
        <c:axId val="95859072"/>
      </c:lineChart>
      <c:dateAx>
        <c:axId val="95852800"/>
        <c:scaling>
          <c:orientation val="minMax"/>
        </c:scaling>
        <c:delete val="1"/>
        <c:axPos val="b"/>
        <c:numFmt formatCode="ge" sourceLinked="1"/>
        <c:majorTickMark val="none"/>
        <c:minorTickMark val="none"/>
        <c:tickLblPos val="none"/>
        <c:crossAx val="95859072"/>
        <c:crosses val="autoZero"/>
        <c:auto val="1"/>
        <c:lblOffset val="100"/>
        <c:baseTimeUnit val="years"/>
      </c:dateAx>
      <c:valAx>
        <c:axId val="9585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1937.91</c:v>
                </c:pt>
                <c:pt idx="1">
                  <c:v>3495.81</c:v>
                </c:pt>
                <c:pt idx="2">
                  <c:v>184.12</c:v>
                </c:pt>
                <c:pt idx="3">
                  <c:v>277.43</c:v>
                </c:pt>
                <c:pt idx="4">
                  <c:v>324.88</c:v>
                </c:pt>
              </c:numCache>
            </c:numRef>
          </c:val>
        </c:ser>
        <c:dLbls>
          <c:showLegendKey val="0"/>
          <c:showVal val="0"/>
          <c:showCatName val="0"/>
          <c:showSerName val="0"/>
          <c:showPercent val="0"/>
          <c:showBubbleSize val="0"/>
        </c:dLbls>
        <c:gapWidth val="150"/>
        <c:axId val="95897856"/>
        <c:axId val="959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5897856"/>
        <c:axId val="95904128"/>
      </c:lineChart>
      <c:dateAx>
        <c:axId val="95897856"/>
        <c:scaling>
          <c:orientation val="minMax"/>
        </c:scaling>
        <c:delete val="1"/>
        <c:axPos val="b"/>
        <c:numFmt formatCode="ge" sourceLinked="1"/>
        <c:majorTickMark val="none"/>
        <c:minorTickMark val="none"/>
        <c:tickLblPos val="none"/>
        <c:crossAx val="95904128"/>
        <c:crosses val="autoZero"/>
        <c:auto val="1"/>
        <c:lblOffset val="100"/>
        <c:baseTimeUnit val="years"/>
      </c:dateAx>
      <c:valAx>
        <c:axId val="9590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577.37</c:v>
                </c:pt>
                <c:pt idx="1">
                  <c:v>589.37</c:v>
                </c:pt>
                <c:pt idx="2">
                  <c:v>677.63</c:v>
                </c:pt>
                <c:pt idx="3">
                  <c:v>672.76</c:v>
                </c:pt>
                <c:pt idx="4">
                  <c:v>675.78</c:v>
                </c:pt>
              </c:numCache>
            </c:numRef>
          </c:val>
        </c:ser>
        <c:dLbls>
          <c:showLegendKey val="0"/>
          <c:showVal val="0"/>
          <c:showCatName val="0"/>
          <c:showSerName val="0"/>
          <c:showPercent val="0"/>
          <c:showBubbleSize val="0"/>
        </c:dLbls>
        <c:gapWidth val="150"/>
        <c:axId val="95930240"/>
        <c:axId val="959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5930240"/>
        <c:axId val="95940608"/>
      </c:lineChart>
      <c:dateAx>
        <c:axId val="95930240"/>
        <c:scaling>
          <c:orientation val="minMax"/>
        </c:scaling>
        <c:delete val="1"/>
        <c:axPos val="b"/>
        <c:numFmt formatCode="ge" sourceLinked="1"/>
        <c:majorTickMark val="none"/>
        <c:minorTickMark val="none"/>
        <c:tickLblPos val="none"/>
        <c:crossAx val="95940608"/>
        <c:crosses val="autoZero"/>
        <c:auto val="1"/>
        <c:lblOffset val="100"/>
        <c:baseTimeUnit val="years"/>
      </c:dateAx>
      <c:valAx>
        <c:axId val="9594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9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119.58</c:v>
                </c:pt>
                <c:pt idx="1">
                  <c:v>112.85</c:v>
                </c:pt>
                <c:pt idx="2">
                  <c:v>112.41</c:v>
                </c:pt>
                <c:pt idx="3">
                  <c:v>107.07</c:v>
                </c:pt>
                <c:pt idx="4">
                  <c:v>104.32</c:v>
                </c:pt>
              </c:numCache>
            </c:numRef>
          </c:val>
        </c:ser>
        <c:dLbls>
          <c:showLegendKey val="0"/>
          <c:showVal val="0"/>
          <c:showCatName val="0"/>
          <c:showSerName val="0"/>
          <c:showPercent val="0"/>
          <c:showBubbleSize val="0"/>
        </c:dLbls>
        <c:gapWidth val="150"/>
        <c:axId val="95966720"/>
        <c:axId val="959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5966720"/>
        <c:axId val="95968640"/>
      </c:lineChart>
      <c:dateAx>
        <c:axId val="95966720"/>
        <c:scaling>
          <c:orientation val="minMax"/>
        </c:scaling>
        <c:delete val="1"/>
        <c:axPos val="b"/>
        <c:numFmt formatCode="ge" sourceLinked="1"/>
        <c:majorTickMark val="none"/>
        <c:minorTickMark val="none"/>
        <c:tickLblPos val="none"/>
        <c:crossAx val="95968640"/>
        <c:crosses val="autoZero"/>
        <c:auto val="1"/>
        <c:lblOffset val="100"/>
        <c:baseTimeUnit val="years"/>
      </c:dateAx>
      <c:valAx>
        <c:axId val="95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154.21</c:v>
                </c:pt>
                <c:pt idx="1">
                  <c:v>163.41</c:v>
                </c:pt>
                <c:pt idx="2">
                  <c:v>163.74</c:v>
                </c:pt>
                <c:pt idx="3">
                  <c:v>172.01</c:v>
                </c:pt>
                <c:pt idx="4">
                  <c:v>176.1</c:v>
                </c:pt>
              </c:numCache>
            </c:numRef>
          </c:val>
        </c:ser>
        <c:dLbls>
          <c:showLegendKey val="0"/>
          <c:showVal val="0"/>
          <c:showCatName val="0"/>
          <c:showSerName val="0"/>
          <c:showPercent val="0"/>
          <c:showBubbleSize val="0"/>
        </c:dLbls>
        <c:gapWidth val="150"/>
        <c:axId val="95988352"/>
        <c:axId val="959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5988352"/>
        <c:axId val="95998720"/>
      </c:lineChart>
      <c:dateAx>
        <c:axId val="95988352"/>
        <c:scaling>
          <c:orientation val="minMax"/>
        </c:scaling>
        <c:delete val="1"/>
        <c:axPos val="b"/>
        <c:numFmt formatCode="ge" sourceLinked="1"/>
        <c:majorTickMark val="none"/>
        <c:minorTickMark val="none"/>
        <c:tickLblPos val="none"/>
        <c:crossAx val="95998720"/>
        <c:crosses val="autoZero"/>
        <c:auto val="1"/>
        <c:lblOffset val="100"/>
        <c:baseTimeUnit val="years"/>
      </c:dateAx>
      <c:valAx>
        <c:axId val="959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尾鷲市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19118</v>
      </c>
      <c r="AJ8" s="56"/>
      <c r="AK8" s="56"/>
      <c r="AL8" s="56"/>
      <c r="AM8" s="56"/>
      <c r="AN8" s="56"/>
      <c r="AO8" s="56"/>
      <c r="AP8" s="57"/>
      <c r="AQ8" s="47">
        <f>データ!R6</f>
        <v>192.71</v>
      </c>
      <c r="AR8" s="47"/>
      <c r="AS8" s="47"/>
      <c r="AT8" s="47"/>
      <c r="AU8" s="47"/>
      <c r="AV8" s="47"/>
      <c r="AW8" s="47"/>
      <c r="AX8" s="47"/>
      <c r="AY8" s="47">
        <f>データ!S6</f>
        <v>99.21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44.3</v>
      </c>
      <c r="K10" s="47"/>
      <c r="L10" s="47"/>
      <c r="M10" s="47"/>
      <c r="N10" s="47"/>
      <c r="O10" s="47"/>
      <c r="P10" s="47"/>
      <c r="Q10" s="47"/>
      <c r="R10" s="47">
        <f>データ!O6</f>
        <v>99.89</v>
      </c>
      <c r="S10" s="47"/>
      <c r="T10" s="47"/>
      <c r="U10" s="47"/>
      <c r="V10" s="47"/>
      <c r="W10" s="47"/>
      <c r="X10" s="47"/>
      <c r="Y10" s="47"/>
      <c r="Z10" s="78">
        <f>データ!P6</f>
        <v>3024</v>
      </c>
      <c r="AA10" s="78"/>
      <c r="AB10" s="78"/>
      <c r="AC10" s="78"/>
      <c r="AD10" s="78"/>
      <c r="AE10" s="78"/>
      <c r="AF10" s="78"/>
      <c r="AG10" s="78"/>
      <c r="AH10" s="2"/>
      <c r="AI10" s="78">
        <f>データ!T6</f>
        <v>18928</v>
      </c>
      <c r="AJ10" s="78"/>
      <c r="AK10" s="78"/>
      <c r="AL10" s="78"/>
      <c r="AM10" s="78"/>
      <c r="AN10" s="78"/>
      <c r="AO10" s="78"/>
      <c r="AP10" s="78"/>
      <c r="AQ10" s="47">
        <f>データ!U6</f>
        <v>7</v>
      </c>
      <c r="AR10" s="47"/>
      <c r="AS10" s="47"/>
      <c r="AT10" s="47"/>
      <c r="AU10" s="47"/>
      <c r="AV10" s="47"/>
      <c r="AW10" s="47"/>
      <c r="AX10" s="47"/>
      <c r="AY10" s="47">
        <f>データ!V6</f>
        <v>2704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242098</v>
      </c>
      <c r="D6" s="31">
        <f t="shared" si="3"/>
        <v>46</v>
      </c>
      <c r="E6" s="31">
        <f t="shared" si="3"/>
        <v>1</v>
      </c>
      <c r="F6" s="31">
        <f t="shared" si="3"/>
        <v>0</v>
      </c>
      <c r="G6" s="31">
        <f t="shared" si="3"/>
        <v>1</v>
      </c>
      <c r="H6" s="31" t="str">
        <f t="shared" si="3"/>
        <v>三重県　尾鷲市</v>
      </c>
      <c r="I6" s="31" t="str">
        <f t="shared" si="3"/>
        <v>法適用</v>
      </c>
      <c r="J6" s="31" t="str">
        <f t="shared" si="3"/>
        <v>水道事業</v>
      </c>
      <c r="K6" s="31" t="str">
        <f t="shared" si="3"/>
        <v>末端給水事業</v>
      </c>
      <c r="L6" s="31" t="str">
        <f t="shared" si="3"/>
        <v>A6</v>
      </c>
      <c r="M6" s="32" t="str">
        <f t="shared" si="3"/>
        <v>-</v>
      </c>
      <c r="N6" s="32">
        <f t="shared" si="3"/>
        <v>44.3</v>
      </c>
      <c r="O6" s="32">
        <f t="shared" si="3"/>
        <v>99.89</v>
      </c>
      <c r="P6" s="32">
        <f t="shared" si="3"/>
        <v>3024</v>
      </c>
      <c r="Q6" s="32">
        <f t="shared" si="3"/>
        <v>19118</v>
      </c>
      <c r="R6" s="32">
        <f t="shared" si="3"/>
        <v>192.71</v>
      </c>
      <c r="S6" s="32">
        <f t="shared" si="3"/>
        <v>99.21</v>
      </c>
      <c r="T6" s="32">
        <f t="shared" si="3"/>
        <v>18928</v>
      </c>
      <c r="U6" s="32">
        <f t="shared" si="3"/>
        <v>7</v>
      </c>
      <c r="V6" s="32">
        <f t="shared" si="3"/>
        <v>2704</v>
      </c>
      <c r="W6" s="33">
        <f>IF(W7="",NA(),W7)</f>
        <v>123.02</v>
      </c>
      <c r="X6" s="33">
        <f t="shared" ref="X6:AF6" si="4">IF(X7="",NA(),X7)</f>
        <v>115.68</v>
      </c>
      <c r="Y6" s="33">
        <f t="shared" si="4"/>
        <v>115.3</v>
      </c>
      <c r="Z6" s="33">
        <f t="shared" si="4"/>
        <v>111.88</v>
      </c>
      <c r="AA6" s="33">
        <f t="shared" si="4"/>
        <v>109.35</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1937.91</v>
      </c>
      <c r="AT6" s="33">
        <f t="shared" ref="AT6:BB6" si="6">IF(AT7="",NA(),AT7)</f>
        <v>3495.81</v>
      </c>
      <c r="AU6" s="33">
        <f t="shared" si="6"/>
        <v>184.12</v>
      </c>
      <c r="AV6" s="33">
        <f t="shared" si="6"/>
        <v>277.43</v>
      </c>
      <c r="AW6" s="33">
        <f t="shared" si="6"/>
        <v>324.88</v>
      </c>
      <c r="AX6" s="33">
        <f t="shared" si="6"/>
        <v>995.5</v>
      </c>
      <c r="AY6" s="33">
        <f t="shared" si="6"/>
        <v>915.5</v>
      </c>
      <c r="AZ6" s="33">
        <f t="shared" si="6"/>
        <v>963.24</v>
      </c>
      <c r="BA6" s="33">
        <f t="shared" si="6"/>
        <v>381.53</v>
      </c>
      <c r="BB6" s="33">
        <f t="shared" si="6"/>
        <v>391.54</v>
      </c>
      <c r="BC6" s="32" t="str">
        <f>IF(BC7="","",IF(BC7="-","【-】","【"&amp;SUBSTITUTE(TEXT(BC7,"#,##0.00"),"-","△")&amp;"】"))</f>
        <v>【262.74】</v>
      </c>
      <c r="BD6" s="33">
        <f>IF(BD7="",NA(),BD7)</f>
        <v>577.37</v>
      </c>
      <c r="BE6" s="33">
        <f t="shared" ref="BE6:BM6" si="7">IF(BE7="",NA(),BE7)</f>
        <v>589.37</v>
      </c>
      <c r="BF6" s="33">
        <f t="shared" si="7"/>
        <v>677.63</v>
      </c>
      <c r="BG6" s="33">
        <f t="shared" si="7"/>
        <v>672.76</v>
      </c>
      <c r="BH6" s="33">
        <f t="shared" si="7"/>
        <v>675.78</v>
      </c>
      <c r="BI6" s="33">
        <f t="shared" si="7"/>
        <v>414.59</v>
      </c>
      <c r="BJ6" s="33">
        <f t="shared" si="7"/>
        <v>404.78</v>
      </c>
      <c r="BK6" s="33">
        <f t="shared" si="7"/>
        <v>400.38</v>
      </c>
      <c r="BL6" s="33">
        <f t="shared" si="7"/>
        <v>393.27</v>
      </c>
      <c r="BM6" s="33">
        <f t="shared" si="7"/>
        <v>386.97</v>
      </c>
      <c r="BN6" s="32" t="str">
        <f>IF(BN7="","",IF(BN7="-","【-】","【"&amp;SUBSTITUTE(TEXT(BN7,"#,##0.00"),"-","△")&amp;"】"))</f>
        <v>【276.38】</v>
      </c>
      <c r="BO6" s="33">
        <f>IF(BO7="",NA(),BO7)</f>
        <v>119.58</v>
      </c>
      <c r="BP6" s="33">
        <f t="shared" ref="BP6:BX6" si="8">IF(BP7="",NA(),BP7)</f>
        <v>112.85</v>
      </c>
      <c r="BQ6" s="33">
        <f t="shared" si="8"/>
        <v>112.41</v>
      </c>
      <c r="BR6" s="33">
        <f t="shared" si="8"/>
        <v>107.07</v>
      </c>
      <c r="BS6" s="33">
        <f t="shared" si="8"/>
        <v>104.32</v>
      </c>
      <c r="BT6" s="33">
        <f t="shared" si="8"/>
        <v>97.71</v>
      </c>
      <c r="BU6" s="33">
        <f t="shared" si="8"/>
        <v>98.07</v>
      </c>
      <c r="BV6" s="33">
        <f t="shared" si="8"/>
        <v>96.56</v>
      </c>
      <c r="BW6" s="33">
        <f t="shared" si="8"/>
        <v>100.47</v>
      </c>
      <c r="BX6" s="33">
        <f t="shared" si="8"/>
        <v>101.72</v>
      </c>
      <c r="BY6" s="32" t="str">
        <f>IF(BY7="","",IF(BY7="-","【-】","【"&amp;SUBSTITUTE(TEXT(BY7,"#,##0.00"),"-","△")&amp;"】"))</f>
        <v>【104.99】</v>
      </c>
      <c r="BZ6" s="33">
        <f>IF(BZ7="",NA(),BZ7)</f>
        <v>154.21</v>
      </c>
      <c r="CA6" s="33">
        <f t="shared" ref="CA6:CI6" si="9">IF(CA7="",NA(),CA7)</f>
        <v>163.41</v>
      </c>
      <c r="CB6" s="33">
        <f t="shared" si="9"/>
        <v>163.74</v>
      </c>
      <c r="CC6" s="33">
        <f t="shared" si="9"/>
        <v>172.01</v>
      </c>
      <c r="CD6" s="33">
        <f t="shared" si="9"/>
        <v>176.1</v>
      </c>
      <c r="CE6" s="33">
        <f t="shared" si="9"/>
        <v>173.56</v>
      </c>
      <c r="CF6" s="33">
        <f t="shared" si="9"/>
        <v>172.26</v>
      </c>
      <c r="CG6" s="33">
        <f t="shared" si="9"/>
        <v>177.14</v>
      </c>
      <c r="CH6" s="33">
        <f t="shared" si="9"/>
        <v>169.82</v>
      </c>
      <c r="CI6" s="33">
        <f t="shared" si="9"/>
        <v>168.2</v>
      </c>
      <c r="CJ6" s="32" t="str">
        <f>IF(CJ7="","",IF(CJ7="-","【-】","【"&amp;SUBSTITUTE(TEXT(CJ7,"#,##0.00"),"-","△")&amp;"】"))</f>
        <v>【163.72】</v>
      </c>
      <c r="CK6" s="33">
        <f>IF(CK7="",NA(),CK7)</f>
        <v>54.19</v>
      </c>
      <c r="CL6" s="33">
        <f t="shared" ref="CL6:CT6" si="10">IF(CL7="",NA(),CL7)</f>
        <v>52.15</v>
      </c>
      <c r="CM6" s="33">
        <f t="shared" si="10"/>
        <v>65.73</v>
      </c>
      <c r="CN6" s="33">
        <f t="shared" si="10"/>
        <v>64.819999999999993</v>
      </c>
      <c r="CO6" s="33">
        <f t="shared" si="10"/>
        <v>60.78</v>
      </c>
      <c r="CP6" s="33">
        <f t="shared" si="10"/>
        <v>55.84</v>
      </c>
      <c r="CQ6" s="33">
        <f t="shared" si="10"/>
        <v>55.68</v>
      </c>
      <c r="CR6" s="33">
        <f t="shared" si="10"/>
        <v>55.64</v>
      </c>
      <c r="CS6" s="33">
        <f t="shared" si="10"/>
        <v>55.13</v>
      </c>
      <c r="CT6" s="33">
        <f t="shared" si="10"/>
        <v>54.77</v>
      </c>
      <c r="CU6" s="32" t="str">
        <f>IF(CU7="","",IF(CU7="-","【-】","【"&amp;SUBSTITUTE(TEXT(CU7,"#,##0.00"),"-","△")&amp;"】"))</f>
        <v>【59.76】</v>
      </c>
      <c r="CV6" s="33">
        <f>IF(CV7="",NA(),CV7)</f>
        <v>71.849999999999994</v>
      </c>
      <c r="CW6" s="33">
        <f t="shared" ref="CW6:DE6" si="11">IF(CW7="",NA(),CW7)</f>
        <v>71.56</v>
      </c>
      <c r="CX6" s="33">
        <f t="shared" si="11"/>
        <v>72.5</v>
      </c>
      <c r="CY6" s="33">
        <f t="shared" si="11"/>
        <v>70.739999999999995</v>
      </c>
      <c r="CZ6" s="33">
        <f t="shared" si="11"/>
        <v>71.099999999999994</v>
      </c>
      <c r="DA6" s="33">
        <f t="shared" si="11"/>
        <v>83.11</v>
      </c>
      <c r="DB6" s="33">
        <f t="shared" si="11"/>
        <v>83.18</v>
      </c>
      <c r="DC6" s="33">
        <f t="shared" si="11"/>
        <v>83.09</v>
      </c>
      <c r="DD6" s="33">
        <f t="shared" si="11"/>
        <v>83</v>
      </c>
      <c r="DE6" s="33">
        <f t="shared" si="11"/>
        <v>82.89</v>
      </c>
      <c r="DF6" s="32" t="str">
        <f>IF(DF7="","",IF(DF7="-","【-】","【"&amp;SUBSTITUTE(TEXT(DF7,"#,##0.00"),"-","△")&amp;"】"))</f>
        <v>【89.95】</v>
      </c>
      <c r="DG6" s="33">
        <f>IF(DG7="",NA(),DG7)</f>
        <v>38.75</v>
      </c>
      <c r="DH6" s="33">
        <f t="shared" ref="DH6:DP6" si="12">IF(DH7="",NA(),DH7)</f>
        <v>41.06</v>
      </c>
      <c r="DI6" s="33">
        <f t="shared" si="12"/>
        <v>39.380000000000003</v>
      </c>
      <c r="DJ6" s="33">
        <f t="shared" si="12"/>
        <v>44.82</v>
      </c>
      <c r="DK6" s="33">
        <f t="shared" si="12"/>
        <v>46.77</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0.31</v>
      </c>
      <c r="ED6" s="33">
        <f t="shared" ref="ED6:EL6" si="14">IF(ED7="",NA(),ED7)</f>
        <v>0.59</v>
      </c>
      <c r="EE6" s="33">
        <f t="shared" si="14"/>
        <v>0.56999999999999995</v>
      </c>
      <c r="EF6" s="33">
        <f t="shared" si="14"/>
        <v>0.32</v>
      </c>
      <c r="EG6" s="33">
        <f t="shared" si="14"/>
        <v>0.34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242098</v>
      </c>
      <c r="D7" s="35">
        <v>46</v>
      </c>
      <c r="E7" s="35">
        <v>1</v>
      </c>
      <c r="F7" s="35">
        <v>0</v>
      </c>
      <c r="G7" s="35">
        <v>1</v>
      </c>
      <c r="H7" s="35" t="s">
        <v>93</v>
      </c>
      <c r="I7" s="35" t="s">
        <v>94</v>
      </c>
      <c r="J7" s="35" t="s">
        <v>95</v>
      </c>
      <c r="K7" s="35" t="s">
        <v>96</v>
      </c>
      <c r="L7" s="35" t="s">
        <v>97</v>
      </c>
      <c r="M7" s="36" t="s">
        <v>98</v>
      </c>
      <c r="N7" s="36">
        <v>44.3</v>
      </c>
      <c r="O7" s="36">
        <v>99.89</v>
      </c>
      <c r="P7" s="36">
        <v>3024</v>
      </c>
      <c r="Q7" s="36">
        <v>19118</v>
      </c>
      <c r="R7" s="36">
        <v>192.71</v>
      </c>
      <c r="S7" s="36">
        <v>99.21</v>
      </c>
      <c r="T7" s="36">
        <v>18928</v>
      </c>
      <c r="U7" s="36">
        <v>7</v>
      </c>
      <c r="V7" s="36">
        <v>2704</v>
      </c>
      <c r="W7" s="36">
        <v>123.02</v>
      </c>
      <c r="X7" s="36">
        <v>115.68</v>
      </c>
      <c r="Y7" s="36">
        <v>115.3</v>
      </c>
      <c r="Z7" s="36">
        <v>111.88</v>
      </c>
      <c r="AA7" s="36">
        <v>109.35</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1937.91</v>
      </c>
      <c r="AT7" s="36">
        <v>3495.81</v>
      </c>
      <c r="AU7" s="36">
        <v>184.12</v>
      </c>
      <c r="AV7" s="36">
        <v>277.43</v>
      </c>
      <c r="AW7" s="36">
        <v>324.88</v>
      </c>
      <c r="AX7" s="36">
        <v>995.5</v>
      </c>
      <c r="AY7" s="36">
        <v>915.5</v>
      </c>
      <c r="AZ7" s="36">
        <v>963.24</v>
      </c>
      <c r="BA7" s="36">
        <v>381.53</v>
      </c>
      <c r="BB7" s="36">
        <v>391.54</v>
      </c>
      <c r="BC7" s="36">
        <v>262.74</v>
      </c>
      <c r="BD7" s="36">
        <v>577.37</v>
      </c>
      <c r="BE7" s="36">
        <v>589.37</v>
      </c>
      <c r="BF7" s="36">
        <v>677.63</v>
      </c>
      <c r="BG7" s="36">
        <v>672.76</v>
      </c>
      <c r="BH7" s="36">
        <v>675.78</v>
      </c>
      <c r="BI7" s="36">
        <v>414.59</v>
      </c>
      <c r="BJ7" s="36">
        <v>404.78</v>
      </c>
      <c r="BK7" s="36">
        <v>400.38</v>
      </c>
      <c r="BL7" s="36">
        <v>393.27</v>
      </c>
      <c r="BM7" s="36">
        <v>386.97</v>
      </c>
      <c r="BN7" s="36">
        <v>276.38</v>
      </c>
      <c r="BO7" s="36">
        <v>119.58</v>
      </c>
      <c r="BP7" s="36">
        <v>112.85</v>
      </c>
      <c r="BQ7" s="36">
        <v>112.41</v>
      </c>
      <c r="BR7" s="36">
        <v>107.07</v>
      </c>
      <c r="BS7" s="36">
        <v>104.32</v>
      </c>
      <c r="BT7" s="36">
        <v>97.71</v>
      </c>
      <c r="BU7" s="36">
        <v>98.07</v>
      </c>
      <c r="BV7" s="36">
        <v>96.56</v>
      </c>
      <c r="BW7" s="36">
        <v>100.47</v>
      </c>
      <c r="BX7" s="36">
        <v>101.72</v>
      </c>
      <c r="BY7" s="36">
        <v>104.99</v>
      </c>
      <c r="BZ7" s="36">
        <v>154.21</v>
      </c>
      <c r="CA7" s="36">
        <v>163.41</v>
      </c>
      <c r="CB7" s="36">
        <v>163.74</v>
      </c>
      <c r="CC7" s="36">
        <v>172.01</v>
      </c>
      <c r="CD7" s="36">
        <v>176.1</v>
      </c>
      <c r="CE7" s="36">
        <v>173.56</v>
      </c>
      <c r="CF7" s="36">
        <v>172.26</v>
      </c>
      <c r="CG7" s="36">
        <v>177.14</v>
      </c>
      <c r="CH7" s="36">
        <v>169.82</v>
      </c>
      <c r="CI7" s="36">
        <v>168.2</v>
      </c>
      <c r="CJ7" s="36">
        <v>163.72</v>
      </c>
      <c r="CK7" s="36">
        <v>54.19</v>
      </c>
      <c r="CL7" s="36">
        <v>52.15</v>
      </c>
      <c r="CM7" s="36">
        <v>65.73</v>
      </c>
      <c r="CN7" s="36">
        <v>64.819999999999993</v>
      </c>
      <c r="CO7" s="36">
        <v>60.78</v>
      </c>
      <c r="CP7" s="36">
        <v>55.84</v>
      </c>
      <c r="CQ7" s="36">
        <v>55.68</v>
      </c>
      <c r="CR7" s="36">
        <v>55.64</v>
      </c>
      <c r="CS7" s="36">
        <v>55.13</v>
      </c>
      <c r="CT7" s="36">
        <v>54.77</v>
      </c>
      <c r="CU7" s="36">
        <v>59.76</v>
      </c>
      <c r="CV7" s="36">
        <v>71.849999999999994</v>
      </c>
      <c r="CW7" s="36">
        <v>71.56</v>
      </c>
      <c r="CX7" s="36">
        <v>72.5</v>
      </c>
      <c r="CY7" s="36">
        <v>70.739999999999995</v>
      </c>
      <c r="CZ7" s="36">
        <v>71.099999999999994</v>
      </c>
      <c r="DA7" s="36">
        <v>83.11</v>
      </c>
      <c r="DB7" s="36">
        <v>83.18</v>
      </c>
      <c r="DC7" s="36">
        <v>83.09</v>
      </c>
      <c r="DD7" s="36">
        <v>83</v>
      </c>
      <c r="DE7" s="36">
        <v>82.89</v>
      </c>
      <c r="DF7" s="36">
        <v>89.95</v>
      </c>
      <c r="DG7" s="36">
        <v>38.75</v>
      </c>
      <c r="DH7" s="36">
        <v>41.06</v>
      </c>
      <c r="DI7" s="36">
        <v>39.380000000000003</v>
      </c>
      <c r="DJ7" s="36">
        <v>44.82</v>
      </c>
      <c r="DK7" s="36">
        <v>46.77</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0.31</v>
      </c>
      <c r="ED7" s="36">
        <v>0.59</v>
      </c>
      <c r="EE7" s="36">
        <v>0.56999999999999995</v>
      </c>
      <c r="EF7" s="36">
        <v>0.32</v>
      </c>
      <c r="EG7" s="36">
        <v>0.34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2017-02-10T02:55:05Z</cp:lastPrinted>
  <dcterms:created xsi:type="dcterms:W3CDTF">2017-02-01T08:43:33Z</dcterms:created>
  <dcterms:modified xsi:type="dcterms:W3CDTF">2017-02-22T02:03:39Z</dcterms:modified>
  <cp:category/>
</cp:coreProperties>
</file>