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<sst xmlns="http://schemas.openxmlformats.org/spreadsheetml/2006/main" count="217" uniqueCount="107">
  <si>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</si>
  <si>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</si>
  <si>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</si>
  <si>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</si>
  <si>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</si>
  <si>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</si>
  <si>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</si>
  <si>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</si>
  <si>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</si>
  <si>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</si>
  <si>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</si>
  <si>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</si>
  <si>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</si>
  <si>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</si>
  <si>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</si>
  <si>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</si>
  <si>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</si>
  <si>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</si>
  <si>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</si>
  <si>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</si>
  <si>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</si>
  <si>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</si>
  <si>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</si>
  <si>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</si>
  <si>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</si>
  <si>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</si>
  <si>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</si>
  <si>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</si>
  <si>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</si>
  <si>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</si>
  <si>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</si>
  <si>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</si>
  <si>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</si>
  <si>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</si>
  <si>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</si>
  <si>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</si>
  <si>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</si>
  <si>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</si>
  <si>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</si>
  <si>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</si>
  <si>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</si>
  <si>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</si>
  <si>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</si>
  <si>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</si>
  <si>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</si>
  <si>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</si>
  <si>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</si>
  <si>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</si>
  <si>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</si>
  <si>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</si>
  <si>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</si>
  <si>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</si>
  <si>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</si>
  <si>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</si>
  <si>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</si>
  <si>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</si>
  <si>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</si>
  <si>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</si>
  <si>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</si>
  <si>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</si>
  <si>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</si>
  <si>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</si>
  <si>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</si>
  <si>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</si>
  <si>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</si>
  <si>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</si>
  <si>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</si>
  <si>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</si>
  <si>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</si>
  <si>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</si>
  <si>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</si>
  <si>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</si>
  <si>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</si>
  <si>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</si>
  <si>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</si>
  <si>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</si>
  <si>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</si>
  <si>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</si>
  <si>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</si>
  <si>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</si>
  <si>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</si>
  <si>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</si>
  <si>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</si>
  <si>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</si>
  <si>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</si>
  <si>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</si>
  <si>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</si>
  <si>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</si>
  <si>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</si>
  <si>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</si>
  <si>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</si>
  <si>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</si>
  <si>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</si>
  <si>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</si>
  <si>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</si>
  <si>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</si>
  <si>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</si>
  <si>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</si>
  <si>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</si>
  <si>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</si>
  <si>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</si>
  <si>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</si>
  <si>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</si>
  <si>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</si>
  <si>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経営の健全性・効率性」においては、受水単価の改定により大幅な費用削減となったことから、①経常収支比率、⑤料金回収率及び⑥給水原価が前年度よりも改善した。しかしながら③流動比率、⑦施設利用率、⑧有収率など平均値に至っておらず改善が必要な項目もある。水需要が節水機器の普及や意識によって減少傾向の中、より一層のコスト縮減に努めていく。
　また、水道事業の全国的な課題である「施設の経年化」は、「2.老朽化の状況」で確認できるように、毎年度進行している状況である。管路経年化率が高いことを受けて、更新期を迎えた管路を計画的に更新し、有収率の向上に努める必要がある。</t>
    <rPh sb="86" eb="88">
      <t>リュウドウ</t>
    </rPh>
    <rPh sb="88" eb="90">
      <t>ヒリツ</t>
    </rPh>
    <rPh sb="99" eb="101">
      <t>ユウシュウ</t>
    </rPh>
    <rPh sb="101" eb="102">
      <t>リツ</t>
    </rPh>
    <rPh sb="114" eb="116">
      <t>カイゼン</t>
    </rPh>
    <rPh sb="117" eb="119">
      <t>ヒツヨウ</t>
    </rPh>
    <rPh sb="144" eb="146">
      <t>ゲンショウ</t>
    </rPh>
    <rPh sb="258" eb="261">
      <t>ケイカクテキ</t>
    </rPh>
    <phoneticPr fontId="4"/>
  </si>
  <si>
    <t xml:space="preserve">　①有形固定資産減価償却率…平均値より高い数値は類似団体と比べ施設の老朽化が進んでいることを示しており、整備計画に基づく施設更新を進めていく。
　②管路経年化率…管路の約1/4が法定耐用年数を超えている状況で、平均値より高い数値を示しており、整備計画に基づく管路更新を進めていく。
　③管路更新率…管路の更新ペースは平均値より0.11P低い状態にあり、整備計画に基づく管路更新を進めていく。
（※管路の法定耐用年数：40年）
</t>
    <rPh sb="84" eb="85">
      <t>ヤク</t>
    </rPh>
    <rPh sb="176" eb="178">
      <t>セイビ</t>
    </rPh>
    <rPh sb="178" eb="180">
      <t>ケイカク</t>
    </rPh>
    <rPh sb="181" eb="182">
      <t>モト</t>
    </rPh>
    <rPh sb="184" eb="186">
      <t>カンロ</t>
    </rPh>
    <rPh sb="186" eb="188">
      <t>コウシン</t>
    </rPh>
    <rPh sb="189" eb="190">
      <t>スス</t>
    </rPh>
    <phoneticPr fontId="4"/>
  </si>
  <si>
    <t xml:space="preserve">　①経常収支比率…受水費の削減などにより対前年度比11.24P増加し、平均値より7.22P高く、より健全化を図れた。
　③流動比率…未払金の増などにより対前年度比14.79P減少し、平均値より4.78P低い状況であるものの、200%以上を確保している。平成26年度から急激に率が減少しているのは法改正によるものである。
　④企業債残高対給水収益比率…起債依存度を下げるため計画的に残高を減らしている。平均値より48.13P低くなっており、より健全化を図れた。
　⑤料金回収率…受水費の削減などにより対前年度比12.08P増加し、平均値を7.91P上回っており改善傾向にある。
　⑥給水原価…受水費の削減などにより対前年度比18.66円改善したが、平均値より4.74円/㎥高い状況である。より一層の経営の効率化が必要である。
　⑦施設利用率…水需要の減少に伴い年々低下し、平均値を3.77P下回っている。直ちに改善はできないが、更新時に適正規模になるよう検討する。
　⑧有収率…対前年度比0.29P増加したものの平均値より1.18P低い数値となっている。有収率の向上のために、経年管の更新を進めるとともに、より一層の漏水個所の早期発見・早期修繕に努める必要がある。
</t>
    <rPh sb="9" eb="11">
      <t>ジュスイ</t>
    </rPh>
    <rPh sb="11" eb="12">
      <t>ヒ</t>
    </rPh>
    <rPh sb="13" eb="15">
      <t>サクゲン</t>
    </rPh>
    <rPh sb="20" eb="21">
      <t>タイ</t>
    </rPh>
    <rPh sb="21" eb="24">
      <t>ゼンネンド</t>
    </rPh>
    <rPh sb="24" eb="25">
      <t>ヒ</t>
    </rPh>
    <rPh sb="52" eb="53">
      <t>カ</t>
    </rPh>
    <rPh sb="54" eb="55">
      <t>ハカ</t>
    </rPh>
    <rPh sb="70" eb="71">
      <t>ゾウ</t>
    </rPh>
    <rPh sb="76" eb="77">
      <t>タイ</t>
    </rPh>
    <rPh sb="77" eb="81">
      <t>ゼンネンドヒ</t>
    </rPh>
    <rPh sb="87" eb="89">
      <t>ゲンショウ</t>
    </rPh>
    <rPh sb="116" eb="118">
      <t>イジョウ</t>
    </rPh>
    <rPh sb="119" eb="121">
      <t>カクホ</t>
    </rPh>
    <rPh sb="126" eb="128">
      <t>ヘイセイ</t>
    </rPh>
    <rPh sb="130" eb="132">
      <t>ネンド</t>
    </rPh>
    <rPh sb="134" eb="136">
      <t>キュウゲキ</t>
    </rPh>
    <rPh sb="137" eb="138">
      <t>リツ</t>
    </rPh>
    <rPh sb="139" eb="141">
      <t>ゲンショウ</t>
    </rPh>
    <rPh sb="147" eb="150">
      <t>ホウカイセイ</t>
    </rPh>
    <rPh sb="211" eb="212">
      <t>ヒク</t>
    </rPh>
    <rPh sb="238" eb="240">
      <t>ジュスイ</t>
    </rPh>
    <rPh sb="240" eb="241">
      <t>ヒ</t>
    </rPh>
    <rPh sb="242" eb="244">
      <t>サクゲン</t>
    </rPh>
    <rPh sb="249" eb="250">
      <t>タイ</t>
    </rPh>
    <rPh sb="260" eb="262">
      <t>ゾウカ</t>
    </rPh>
    <rPh sb="279" eb="281">
      <t>カイゼン</t>
    </rPh>
    <rPh sb="281" eb="283">
      <t>ケイコウ</t>
    </rPh>
    <rPh sb="295" eb="297">
      <t>ジュスイ</t>
    </rPh>
    <rPh sb="297" eb="298">
      <t>ヒ</t>
    </rPh>
    <rPh sb="299" eb="301">
      <t>サクゲン</t>
    </rPh>
    <rPh sb="306" eb="307">
      <t>タイ</t>
    </rPh>
    <rPh sb="345" eb="347">
      <t>イッソウ</t>
    </rPh>
    <rPh sb="348" eb="350">
      <t>ケイエイ</t>
    </rPh>
    <rPh sb="351" eb="354">
      <t>コウリツカ</t>
    </rPh>
    <rPh sb="355" eb="357">
      <t>ヒツヨウ</t>
    </rPh>
    <rPh sb="370" eb="371">
      <t>ミズ</t>
    </rPh>
    <rPh sb="371" eb="373">
      <t>ジュヨウ</t>
    </rPh>
    <rPh sb="374" eb="376">
      <t>ゲンショウ</t>
    </rPh>
    <rPh sb="377" eb="378">
      <t>トモナ</t>
    </rPh>
    <rPh sb="385" eb="386">
      <t>ヘイ</t>
    </rPh>
    <rPh sb="394" eb="396">
      <t>シタマワ</t>
    </rPh>
    <rPh sb="401" eb="402">
      <t>タダ</t>
    </rPh>
    <rPh sb="404" eb="406">
      <t>カイゼン</t>
    </rPh>
    <rPh sb="413" eb="415">
      <t>コウシン</t>
    </rPh>
    <rPh sb="415" eb="416">
      <t>ジ</t>
    </rPh>
    <rPh sb="417" eb="419">
      <t>テキセイ</t>
    </rPh>
    <rPh sb="419" eb="421">
      <t>キボ</t>
    </rPh>
    <rPh sb="426" eb="428">
      <t>ケントウ</t>
    </rPh>
    <rPh sb="438" eb="439">
      <t>タイ</t>
    </rPh>
    <rPh sb="480" eb="482">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</si>
</sst>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i/>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0.45</c:v>
                </c:pt>
                <c:pt idx="1">
                  <c:v>0.54</c:v>
                </c:pt>
                <c:pt idx="2">
                  <c:v>0.63</c:v>
                </c:pt>
                <c:pt idx="3">
                  <c:v>0.75</c:v>
                </c:pt>
                <c:pt idx="4">
                  <c:v>0.63</c:v>
                </c:pt>
              </c:numCache>
            </c:numRef>
          </c:val>
        </c:ser>
        <c:dLbls>
          <c:showLegendKey val="0"/>
          <c:showVal val="0"/>
          <c:showCatName val="0"/>
          <c:showSerName val="0"/>
          <c:showPercent val="0"/>
          <c:showBubbleSize val="0"/>
        </c:dLbls>
        <c:gapWidth val="150"/>
        <c:axId val="33749632"/>
        <c:axId val="340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33749632"/>
        <c:axId val="34091776"/>
      </c:lineChart>
      <c:dateAx>
        <c:axId val="33749632"/>
        <c:scaling>
          <c:orientation val="minMax"/>
        </c:scaling>
        <c:delete val="1"/>
        <c:axPos val="b"/>
        <c:numFmt formatCode="ge" sourceLinked="1"/>
        <c:majorTickMark val="none"/>
        <c:minorTickMark val="none"/>
        <c:tickLblPos val="none"/>
        <c:crossAx val="34091776"/>
        <c:crosses val="autoZero"/>
        <c:auto val="1"/>
        <c:lblOffset val="100"/>
        <c:baseTimeUnit val="years"/>
      </c:dateAx>
      <c:valAx>
        <c:axId val="340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60.7</c:v>
                </c:pt>
                <c:pt idx="1">
                  <c:v>60.41</c:v>
                </c:pt>
                <c:pt idx="2">
                  <c:v>59.83</c:v>
                </c:pt>
                <c:pt idx="3">
                  <c:v>59.57</c:v>
                </c:pt>
                <c:pt idx="4">
                  <c:v>59.26</c:v>
                </c:pt>
              </c:numCache>
            </c:numRef>
          </c:val>
        </c:ser>
        <c:dLbls>
          <c:showLegendKey val="0"/>
          <c:showVal val="0"/>
          <c:showCatName val="0"/>
          <c:showSerName val="0"/>
          <c:showPercent val="0"/>
          <c:showBubbleSize val="0"/>
        </c:dLbls>
        <c:gapWidth val="150"/>
        <c:axId val="88751104"/>
        <c:axId val="887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88751104"/>
        <c:axId val="88777856"/>
      </c:lineChart>
      <c:dateAx>
        <c:axId val="88751104"/>
        <c:scaling>
          <c:orientation val="minMax"/>
        </c:scaling>
        <c:delete val="1"/>
        <c:axPos val="b"/>
        <c:numFmt formatCode="ge" sourceLinked="1"/>
        <c:majorTickMark val="none"/>
        <c:minorTickMark val="none"/>
        <c:tickLblPos val="none"/>
        <c:crossAx val="88777856"/>
        <c:crosses val="autoZero"/>
        <c:auto val="1"/>
        <c:lblOffset val="100"/>
        <c:baseTimeUnit val="years"/>
      </c:dateAx>
      <c:valAx>
        <c:axId val="887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90.61</c:v>
                </c:pt>
                <c:pt idx="1">
                  <c:v>90.9</c:v>
                </c:pt>
                <c:pt idx="2">
                  <c:v>90.81</c:v>
                </c:pt>
                <c:pt idx="3">
                  <c:v>89.74</c:v>
                </c:pt>
                <c:pt idx="4">
                  <c:v>90.03</c:v>
                </c:pt>
              </c:numCache>
            </c:numRef>
          </c:val>
        </c:ser>
        <c:dLbls>
          <c:showLegendKey val="0"/>
          <c:showVal val="0"/>
          <c:showCatName val="0"/>
          <c:showSerName val="0"/>
          <c:showPercent val="0"/>
          <c:showBubbleSize val="0"/>
        </c:dLbls>
        <c:gapWidth val="150"/>
        <c:axId val="89930368"/>
        <c:axId val="899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89930368"/>
        <c:axId val="89932544"/>
      </c:lineChart>
      <c:dateAx>
        <c:axId val="89930368"/>
        <c:scaling>
          <c:orientation val="minMax"/>
        </c:scaling>
        <c:delete val="1"/>
        <c:axPos val="b"/>
        <c:numFmt formatCode="ge" sourceLinked="1"/>
        <c:majorTickMark val="none"/>
        <c:minorTickMark val="none"/>
        <c:tickLblPos val="none"/>
        <c:crossAx val="89932544"/>
        <c:crosses val="autoZero"/>
        <c:auto val="1"/>
        <c:lblOffset val="100"/>
        <c:baseTimeUnit val="years"/>
      </c:dateAx>
      <c:valAx>
        <c:axId val="899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106.57</c:v>
                </c:pt>
                <c:pt idx="1">
                  <c:v>108.02</c:v>
                </c:pt>
                <c:pt idx="2">
                  <c:v>111.32</c:v>
                </c:pt>
                <c:pt idx="3">
                  <c:v>111.19</c:v>
                </c:pt>
                <c:pt idx="4">
                  <c:v>122.43</c:v>
                </c:pt>
              </c:numCache>
            </c:numRef>
          </c:val>
        </c:ser>
        <c:dLbls>
          <c:showLegendKey val="0"/>
          <c:showVal val="0"/>
          <c:showCatName val="0"/>
          <c:showSerName val="0"/>
          <c:showPercent val="0"/>
          <c:showBubbleSize val="0"/>
        </c:dLbls>
        <c:gapWidth val="150"/>
        <c:axId val="34126080"/>
        <c:axId val="341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34126080"/>
        <c:axId val="34136448"/>
      </c:lineChart>
      <c:dateAx>
        <c:axId val="34126080"/>
        <c:scaling>
          <c:orientation val="minMax"/>
        </c:scaling>
        <c:delete val="1"/>
        <c:axPos val="b"/>
        <c:numFmt formatCode="ge" sourceLinked="1"/>
        <c:majorTickMark val="none"/>
        <c:minorTickMark val="none"/>
        <c:tickLblPos val="none"/>
        <c:crossAx val="34136448"/>
        <c:crosses val="autoZero"/>
        <c:auto val="1"/>
        <c:lblOffset val="100"/>
        <c:baseTimeUnit val="years"/>
      </c:dateAx>
      <c:valAx>
        <c:axId val="3413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48.57</c:v>
                </c:pt>
                <c:pt idx="1">
                  <c:v>49.44</c:v>
                </c:pt>
                <c:pt idx="2">
                  <c:v>50.35</c:v>
                </c:pt>
                <c:pt idx="3">
                  <c:v>50.77</c:v>
                </c:pt>
                <c:pt idx="4">
                  <c:v>51.31</c:v>
                </c:pt>
              </c:numCache>
            </c:numRef>
          </c:val>
        </c:ser>
        <c:dLbls>
          <c:showLegendKey val="0"/>
          <c:showVal val="0"/>
          <c:showCatName val="0"/>
          <c:showSerName val="0"/>
          <c:showPercent val="0"/>
          <c:showBubbleSize val="0"/>
        </c:dLbls>
        <c:gapWidth val="150"/>
        <c:axId val="86267776"/>
        <c:axId val="86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86267776"/>
        <c:axId val="86269952"/>
      </c:lineChart>
      <c:dateAx>
        <c:axId val="86267776"/>
        <c:scaling>
          <c:orientation val="minMax"/>
        </c:scaling>
        <c:delete val="1"/>
        <c:axPos val="b"/>
        <c:numFmt formatCode="ge" sourceLinked="1"/>
        <c:majorTickMark val="none"/>
        <c:minorTickMark val="none"/>
        <c:tickLblPos val="none"/>
        <c:crossAx val="86269952"/>
        <c:crosses val="autoZero"/>
        <c:auto val="1"/>
        <c:lblOffset val="100"/>
        <c:baseTimeUnit val="years"/>
      </c:dateAx>
      <c:valAx>
        <c:axId val="86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19.850000000000001</c:v>
                </c:pt>
                <c:pt idx="1">
                  <c:v>23.23</c:v>
                </c:pt>
                <c:pt idx="2">
                  <c:v>25.58</c:v>
                </c:pt>
                <c:pt idx="3">
                  <c:v>26.71</c:v>
                </c:pt>
                <c:pt idx="4">
                  <c:v>23.94</c:v>
                </c:pt>
              </c:numCache>
            </c:numRef>
          </c:val>
        </c:ser>
        <c:dLbls>
          <c:showLegendKey val="0"/>
          <c:showVal val="0"/>
          <c:showCatName val="0"/>
          <c:showSerName val="0"/>
          <c:showPercent val="0"/>
          <c:showBubbleSize val="0"/>
        </c:dLbls>
        <c:gapWidth val="150"/>
        <c:axId val="86382080"/>
        <c:axId val="863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86382080"/>
        <c:axId val="86384000"/>
      </c:lineChart>
      <c:dateAx>
        <c:axId val="86382080"/>
        <c:scaling>
          <c:orientation val="minMax"/>
        </c:scaling>
        <c:delete val="1"/>
        <c:axPos val="b"/>
        <c:numFmt formatCode="ge" sourceLinked="1"/>
        <c:majorTickMark val="none"/>
        <c:minorTickMark val="none"/>
        <c:tickLblPos val="none"/>
        <c:crossAx val="86384000"/>
        <c:crosses val="autoZero"/>
        <c:auto val="1"/>
        <c:lblOffset val="100"/>
        <c:baseTimeUnit val="years"/>
      </c:dateAx>
      <c:valAx>
        <c:axId val="863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420864"/>
        <c:axId val="864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86420864"/>
        <c:axId val="86431232"/>
      </c:lineChart>
      <c:dateAx>
        <c:axId val="86420864"/>
        <c:scaling>
          <c:orientation val="minMax"/>
        </c:scaling>
        <c:delete val="1"/>
        <c:axPos val="b"/>
        <c:numFmt formatCode="ge" sourceLinked="1"/>
        <c:majorTickMark val="none"/>
        <c:minorTickMark val="none"/>
        <c:tickLblPos val="none"/>
        <c:crossAx val="86431232"/>
        <c:crosses val="autoZero"/>
        <c:auto val="1"/>
        <c:lblOffset val="100"/>
        <c:baseTimeUnit val="years"/>
      </c:dateAx>
      <c:valAx>
        <c:axId val="8643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464.22</c:v>
                </c:pt>
                <c:pt idx="1">
                  <c:v>476.47</c:v>
                </c:pt>
                <c:pt idx="2">
                  <c:v>580.48</c:v>
                </c:pt>
                <c:pt idx="3">
                  <c:v>251.72</c:v>
                </c:pt>
                <c:pt idx="4">
                  <c:v>236.93</c:v>
                </c:pt>
              </c:numCache>
            </c:numRef>
          </c:val>
        </c:ser>
        <c:dLbls>
          <c:showLegendKey val="0"/>
          <c:showVal val="0"/>
          <c:showCatName val="0"/>
          <c:showSerName val="0"/>
          <c:showPercent val="0"/>
          <c:showBubbleSize val="0"/>
        </c:dLbls>
        <c:gapWidth val="150"/>
        <c:axId val="89873408"/>
        <c:axId val="898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89873408"/>
        <c:axId val="89879680"/>
      </c:lineChart>
      <c:dateAx>
        <c:axId val="89873408"/>
        <c:scaling>
          <c:orientation val="minMax"/>
        </c:scaling>
        <c:delete val="1"/>
        <c:axPos val="b"/>
        <c:numFmt formatCode="ge" sourceLinked="1"/>
        <c:majorTickMark val="none"/>
        <c:minorTickMark val="none"/>
        <c:tickLblPos val="none"/>
        <c:crossAx val="89879680"/>
        <c:crosses val="autoZero"/>
        <c:auto val="1"/>
        <c:lblOffset val="100"/>
        <c:baseTimeUnit val="years"/>
      </c:dateAx>
      <c:valAx>
        <c:axId val="8987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242.6</c:v>
                </c:pt>
                <c:pt idx="1">
                  <c:v>240.09</c:v>
                </c:pt>
                <c:pt idx="2">
                  <c:v>235.92</c:v>
                </c:pt>
                <c:pt idx="3">
                  <c:v>233.41</c:v>
                </c:pt>
                <c:pt idx="4">
                  <c:v>226.01</c:v>
                </c:pt>
              </c:numCache>
            </c:numRef>
          </c:val>
        </c:ser>
        <c:dLbls>
          <c:showLegendKey val="0"/>
          <c:showVal val="0"/>
          <c:showCatName val="0"/>
          <c:showSerName val="0"/>
          <c:showPercent val="0"/>
          <c:showBubbleSize val="0"/>
        </c:dLbls>
        <c:gapWidth val="150"/>
        <c:axId val="89897600"/>
        <c:axId val="885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89897600"/>
        <c:axId val="88539904"/>
      </c:lineChart>
      <c:dateAx>
        <c:axId val="89897600"/>
        <c:scaling>
          <c:orientation val="minMax"/>
        </c:scaling>
        <c:delete val="1"/>
        <c:axPos val="b"/>
        <c:numFmt formatCode="ge" sourceLinked="1"/>
        <c:majorTickMark val="none"/>
        <c:minorTickMark val="none"/>
        <c:tickLblPos val="none"/>
        <c:crossAx val="88539904"/>
        <c:crosses val="autoZero"/>
        <c:auto val="1"/>
        <c:lblOffset val="100"/>
        <c:baseTimeUnit val="years"/>
      </c:dateAx>
      <c:valAx>
        <c:axId val="8853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102.01</c:v>
                </c:pt>
                <c:pt idx="1">
                  <c:v>103.05</c:v>
                </c:pt>
                <c:pt idx="2">
                  <c:v>105.88</c:v>
                </c:pt>
                <c:pt idx="3">
                  <c:v>104.64</c:v>
                </c:pt>
                <c:pt idx="4">
                  <c:v>116.72</c:v>
                </c:pt>
              </c:numCache>
            </c:numRef>
          </c:val>
        </c:ser>
        <c:dLbls>
          <c:showLegendKey val="0"/>
          <c:showVal val="0"/>
          <c:showCatName val="0"/>
          <c:showSerName val="0"/>
          <c:showPercent val="0"/>
          <c:showBubbleSize val="0"/>
        </c:dLbls>
        <c:gapWidth val="150"/>
        <c:axId val="88569728"/>
        <c:axId val="88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88569728"/>
        <c:axId val="88584192"/>
      </c:lineChart>
      <c:dateAx>
        <c:axId val="88569728"/>
        <c:scaling>
          <c:orientation val="minMax"/>
        </c:scaling>
        <c:delete val="1"/>
        <c:axPos val="b"/>
        <c:numFmt formatCode="ge" sourceLinked="1"/>
        <c:majorTickMark val="none"/>
        <c:minorTickMark val="none"/>
        <c:tickLblPos val="none"/>
        <c:crossAx val="88584192"/>
        <c:crosses val="autoZero"/>
        <c:auto val="1"/>
        <c:lblOffset val="100"/>
        <c:baseTimeUnit val="years"/>
      </c:dateAx>
      <c:valAx>
        <c:axId val="88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182.48</c:v>
                </c:pt>
                <c:pt idx="1">
                  <c:v>180.25</c:v>
                </c:pt>
                <c:pt idx="2">
                  <c:v>174.95</c:v>
                </c:pt>
                <c:pt idx="3">
                  <c:v>176.35</c:v>
                </c:pt>
                <c:pt idx="4">
                  <c:v>157.69</c:v>
                </c:pt>
              </c:numCache>
            </c:numRef>
          </c:val>
        </c:ser>
        <c:dLbls>
          <c:showLegendKey val="0"/>
          <c:showVal val="0"/>
          <c:showCatName val="0"/>
          <c:showSerName val="0"/>
          <c:showPercent val="0"/>
          <c:showBubbleSize val="0"/>
        </c:dLbls>
        <c:gapWidth val="150"/>
        <c:axId val="88595840"/>
        <c:axId val="886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88595840"/>
        <c:axId val="88602112"/>
      </c:lineChart>
      <c:dateAx>
        <c:axId val="88595840"/>
        <c:scaling>
          <c:orientation val="minMax"/>
        </c:scaling>
        <c:delete val="1"/>
        <c:axPos val="b"/>
        <c:numFmt formatCode="ge" sourceLinked="1"/>
        <c:majorTickMark val="none"/>
        <c:minorTickMark val="none"/>
        <c:tickLblPos val="none"/>
        <c:crossAx val="88602112"/>
        <c:crosses val="autoZero"/>
        <c:auto val="1"/>
        <c:lblOffset val="100"/>
        <c:baseTimeUnit val="years"/>
      </c:dateAx>
      <c:valAx>
        <c:axId val="886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　四日市市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A1</v>
      </c>
      <c r="AA8" s="75"/>
      <c r="AB8" s="75"/>
      <c r="AC8" s="75"/>
      <c r="AD8" s="75"/>
      <c r="AE8" s="75"/>
      <c r="AF8" s="75"/>
      <c r="AG8" s="76"/>
      <c r="AH8" s="3"/>
      <c r="AI8" s="77">
        <f>データ!Q6</f>
        <v>312457</v>
      </c>
      <c r="AJ8" s="78"/>
      <c r="AK8" s="78"/>
      <c r="AL8" s="78"/>
      <c r="AM8" s="78"/>
      <c r="AN8" s="78"/>
      <c r="AO8" s="78"/>
      <c r="AP8" s="79"/>
      <c r="AQ8" s="57">
        <f>データ!R6</f>
        <v>206.44</v>
      </c>
      <c r="AR8" s="57"/>
      <c r="AS8" s="57"/>
      <c r="AT8" s="57"/>
      <c r="AU8" s="57"/>
      <c r="AV8" s="57"/>
      <c r="AW8" s="57"/>
      <c r="AX8" s="57"/>
      <c r="AY8" s="57">
        <f>データ!S6</f>
        <v>1513.55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60.26</v>
      </c>
      <c r="K10" s="57"/>
      <c r="L10" s="57"/>
      <c r="M10" s="57"/>
      <c r="N10" s="57"/>
      <c r="O10" s="57"/>
      <c r="P10" s="57"/>
      <c r="Q10" s="57"/>
      <c r="R10" s="57">
        <f>データ!O6</f>
        <v>99.99</v>
      </c>
      <c r="S10" s="57"/>
      <c r="T10" s="57"/>
      <c r="U10" s="57"/>
      <c r="V10" s="57"/>
      <c r="W10" s="57"/>
      <c r="X10" s="57"/>
      <c r="Y10" s="57"/>
      <c r="Z10" s="65">
        <f>データ!P6</f>
        <v>2365</v>
      </c>
      <c r="AA10" s="65"/>
      <c r="AB10" s="65"/>
      <c r="AC10" s="65"/>
      <c r="AD10" s="65"/>
      <c r="AE10" s="65"/>
      <c r="AF10" s="65"/>
      <c r="AG10" s="65"/>
      <c r="AH10" s="2"/>
      <c r="AI10" s="65">
        <f>データ!T6</f>
        <v>312085</v>
      </c>
      <c r="AJ10" s="65"/>
      <c r="AK10" s="65"/>
      <c r="AL10" s="65"/>
      <c r="AM10" s="65"/>
      <c r="AN10" s="65"/>
      <c r="AO10" s="65"/>
      <c r="AP10" s="65"/>
      <c r="AQ10" s="57">
        <f>データ!U6</f>
        <v>199.04</v>
      </c>
      <c r="AR10" s="57"/>
      <c r="AS10" s="57"/>
      <c r="AT10" s="57"/>
      <c r="AU10" s="57"/>
      <c r="AV10" s="57"/>
      <c r="AW10" s="57"/>
      <c r="AX10" s="57"/>
      <c r="AY10" s="57">
        <f>データ!V6</f>
        <v>1567.95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8"/>
      <c r="BM34" s="66"/>
      <c r="BN34" s="66"/>
      <c r="BO34" s="66"/>
      <c r="BP34" s="66"/>
      <c r="BQ34" s="66"/>
      <c r="BR34" s="66"/>
      <c r="BS34" s="66"/>
      <c r="BT34" s="66"/>
      <c r="BU34" s="66"/>
      <c r="BV34" s="66"/>
      <c r="BW34" s="66"/>
      <c r="BX34" s="66"/>
      <c r="BY34" s="66"/>
      <c r="BZ34" s="67"/>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242021</v>
      </c>
      <c r="D6" s="31">
        <f t="shared" si="3"/>
        <v>46</v>
      </c>
      <c r="E6" s="31">
        <f t="shared" si="3"/>
        <v>1</v>
      </c>
      <c r="F6" s="31">
        <f t="shared" si="3"/>
        <v>0</v>
      </c>
      <c r="G6" s="31">
        <f t="shared" si="3"/>
        <v>1</v>
      </c>
      <c r="H6" s="31" t="str">
        <f t="shared" si="3"/>
        <v>三重県　四日市市</v>
      </c>
      <c r="I6" s="31" t="str">
        <f t="shared" si="3"/>
        <v>法適用</v>
      </c>
      <c r="J6" s="31" t="str">
        <f t="shared" si="3"/>
        <v>水道事業</v>
      </c>
      <c r="K6" s="31" t="str">
        <f t="shared" si="3"/>
        <v>末端給水事業</v>
      </c>
      <c r="L6" s="31" t="str">
        <f t="shared" si="3"/>
        <v>A1</v>
      </c>
      <c r="M6" s="32" t="str">
        <f t="shared" si="3"/>
        <v>-</v>
      </c>
      <c r="N6" s="32">
        <f t="shared" si="3"/>
        <v>60.26</v>
      </c>
      <c r="O6" s="32">
        <f t="shared" si="3"/>
        <v>99.99</v>
      </c>
      <c r="P6" s="32">
        <f t="shared" si="3"/>
        <v>2365</v>
      </c>
      <c r="Q6" s="32">
        <f t="shared" si="3"/>
        <v>312457</v>
      </c>
      <c r="R6" s="32">
        <f t="shared" si="3"/>
        <v>206.44</v>
      </c>
      <c r="S6" s="32">
        <f t="shared" si="3"/>
        <v>1513.55</v>
      </c>
      <c r="T6" s="32">
        <f t="shared" si="3"/>
        <v>312085</v>
      </c>
      <c r="U6" s="32">
        <f t="shared" si="3"/>
        <v>199.04</v>
      </c>
      <c r="V6" s="32">
        <f t="shared" si="3"/>
        <v>1567.95</v>
      </c>
      <c r="W6" s="33">
        <f>IF(W7="",NA(),W7)</f>
        <v>106.57</v>
      </c>
      <c r="X6" s="33">
        <f t="shared" ref="X6:AF6" si="4">IF(X7="",NA(),X7)</f>
        <v>108.02</v>
      </c>
      <c r="Y6" s="33">
        <f t="shared" si="4"/>
        <v>111.32</v>
      </c>
      <c r="Z6" s="33">
        <f t="shared" si="4"/>
        <v>111.19</v>
      </c>
      <c r="AA6" s="33">
        <f t="shared" si="4"/>
        <v>122.43</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464.22</v>
      </c>
      <c r="AT6" s="33">
        <f t="shared" ref="AT6:BB6" si="6">IF(AT7="",NA(),AT7)</f>
        <v>476.47</v>
      </c>
      <c r="AU6" s="33">
        <f t="shared" si="6"/>
        <v>580.48</v>
      </c>
      <c r="AV6" s="33">
        <f t="shared" si="6"/>
        <v>251.72</v>
      </c>
      <c r="AW6" s="33">
        <f t="shared" si="6"/>
        <v>236.93</v>
      </c>
      <c r="AX6" s="33">
        <f t="shared" si="6"/>
        <v>487.15</v>
      </c>
      <c r="AY6" s="33">
        <f t="shared" si="6"/>
        <v>475.07</v>
      </c>
      <c r="AZ6" s="33">
        <f t="shared" si="6"/>
        <v>473.46</v>
      </c>
      <c r="BA6" s="33">
        <f t="shared" si="6"/>
        <v>240.81</v>
      </c>
      <c r="BB6" s="33">
        <f t="shared" si="6"/>
        <v>241.71</v>
      </c>
      <c r="BC6" s="32" t="str">
        <f>IF(BC7="","",IF(BC7="-","【-】","【"&amp;SUBSTITUTE(TEXT(BC7,"#,##0.00"),"-","△")&amp;"】"))</f>
        <v>【262.74】</v>
      </c>
      <c r="BD6" s="33">
        <f>IF(BD7="",NA(),BD7)</f>
        <v>242.6</v>
      </c>
      <c r="BE6" s="33">
        <f t="shared" ref="BE6:BM6" si="7">IF(BE7="",NA(),BE7)</f>
        <v>240.09</v>
      </c>
      <c r="BF6" s="33">
        <f t="shared" si="7"/>
        <v>235.92</v>
      </c>
      <c r="BG6" s="33">
        <f t="shared" si="7"/>
        <v>233.41</v>
      </c>
      <c r="BH6" s="33">
        <f t="shared" si="7"/>
        <v>226.01</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102.01</v>
      </c>
      <c r="BP6" s="33">
        <f t="shared" ref="BP6:BX6" si="8">IF(BP7="",NA(),BP7)</f>
        <v>103.05</v>
      </c>
      <c r="BQ6" s="33">
        <f t="shared" si="8"/>
        <v>105.88</v>
      </c>
      <c r="BR6" s="33">
        <f t="shared" si="8"/>
        <v>104.64</v>
      </c>
      <c r="BS6" s="33">
        <f t="shared" si="8"/>
        <v>116.72</v>
      </c>
      <c r="BT6" s="33">
        <f t="shared" si="8"/>
        <v>100.35</v>
      </c>
      <c r="BU6" s="33">
        <f t="shared" si="8"/>
        <v>100.42</v>
      </c>
      <c r="BV6" s="33">
        <f t="shared" si="8"/>
        <v>100.77</v>
      </c>
      <c r="BW6" s="33">
        <f t="shared" si="8"/>
        <v>107.74</v>
      </c>
      <c r="BX6" s="33">
        <f t="shared" si="8"/>
        <v>108.81</v>
      </c>
      <c r="BY6" s="32" t="str">
        <f>IF(BY7="","",IF(BY7="-","【-】","【"&amp;SUBSTITUTE(TEXT(BY7,"#,##0.00"),"-","△")&amp;"】"))</f>
        <v>【104.99】</v>
      </c>
      <c r="BZ6" s="33">
        <f>IF(BZ7="",NA(),BZ7)</f>
        <v>182.48</v>
      </c>
      <c r="CA6" s="33">
        <f t="shared" ref="CA6:CI6" si="9">IF(CA7="",NA(),CA7)</f>
        <v>180.25</v>
      </c>
      <c r="CB6" s="33">
        <f t="shared" si="9"/>
        <v>174.95</v>
      </c>
      <c r="CC6" s="33">
        <f t="shared" si="9"/>
        <v>176.35</v>
      </c>
      <c r="CD6" s="33">
        <f t="shared" si="9"/>
        <v>157.69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60.7</v>
      </c>
      <c r="CL6" s="33">
        <f t="shared" ref="CL6:CT6" si="10">IF(CL7="",NA(),CL7)</f>
        <v>60.41</v>
      </c>
      <c r="CM6" s="33">
        <f t="shared" si="10"/>
        <v>59.83</v>
      </c>
      <c r="CN6" s="33">
        <f t="shared" si="10"/>
        <v>59.57</v>
      </c>
      <c r="CO6" s="33">
        <f t="shared" si="10"/>
        <v>59.26</v>
      </c>
      <c r="CP6" s="33">
        <f t="shared" si="10"/>
        <v>64.66</v>
      </c>
      <c r="CQ6" s="33">
        <f t="shared" si="10"/>
        <v>64.09</v>
      </c>
      <c r="CR6" s="33">
        <f t="shared" si="10"/>
        <v>63.91</v>
      </c>
      <c r="CS6" s="33">
        <f t="shared" si="10"/>
        <v>63.25</v>
      </c>
      <c r="CT6" s="33">
        <f t="shared" si="10"/>
        <v>63.03</v>
      </c>
      <c r="CU6" s="32" t="str">
        <f>IF(CU7="","",IF(CU7="-","【-】","【"&amp;SUBSTITUTE(TEXT(CU7,"#,##0.00"),"-","△")&amp;"】"))</f>
        <v>【59.76】</v>
      </c>
      <c r="CV6" s="33">
        <f>IF(CV7="",NA(),CV7)</f>
        <v>90.61</v>
      </c>
      <c r="CW6" s="33">
        <f t="shared" ref="CW6:DE6" si="11">IF(CW7="",NA(),CW7)</f>
        <v>90.9</v>
      </c>
      <c r="CX6" s="33">
        <f t="shared" si="11"/>
        <v>90.81</v>
      </c>
      <c r="CY6" s="33">
        <f t="shared" si="11"/>
        <v>89.74</v>
      </c>
      <c r="CZ6" s="33">
        <f t="shared" si="11"/>
        <v>90.03</v>
      </c>
      <c r="DA6" s="33">
        <f t="shared" si="11"/>
        <v>90.63</v>
      </c>
      <c r="DB6" s="33">
        <f t="shared" si="11"/>
        <v>91.19</v>
      </c>
      <c r="DC6" s="33">
        <f t="shared" si="11"/>
        <v>91.45</v>
      </c>
      <c r="DD6" s="33">
        <f t="shared" si="11"/>
        <v>91.07</v>
      </c>
      <c r="DE6" s="33">
        <f t="shared" si="11"/>
        <v>91.21</v>
      </c>
      <c r="DF6" s="32" t="str">
        <f>IF(DF7="","",IF(DF7="-","【-】","【"&amp;SUBSTITUTE(TEXT(DF7,"#,##0.00"),"-","△")&amp;"】"))</f>
        <v>【89.95】</v>
      </c>
      <c r="DG6" s="33">
        <f>IF(DG7="",NA(),DG7)</f>
        <v>48.57</v>
      </c>
      <c r="DH6" s="33">
        <f t="shared" ref="DH6:DP6" si="12">IF(DH7="",NA(),DH7)</f>
        <v>49.44</v>
      </c>
      <c r="DI6" s="33">
        <f t="shared" si="12"/>
        <v>50.35</v>
      </c>
      <c r="DJ6" s="33">
        <f t="shared" si="12"/>
        <v>50.77</v>
      </c>
      <c r="DK6" s="33">
        <f t="shared" si="12"/>
        <v>51.31</v>
      </c>
      <c r="DL6" s="33">
        <f t="shared" si="12"/>
        <v>43.4</v>
      </c>
      <c r="DM6" s="33">
        <f t="shared" si="12"/>
        <v>44.41</v>
      </c>
      <c r="DN6" s="33">
        <f t="shared" si="12"/>
        <v>45.38</v>
      </c>
      <c r="DO6" s="33">
        <f t="shared" si="12"/>
        <v>47.7</v>
      </c>
      <c r="DP6" s="33">
        <f t="shared" si="12"/>
        <v>48.41</v>
      </c>
      <c r="DQ6" s="32" t="str">
        <f>IF(DQ7="","",IF(DQ7="-","【-】","【"&amp;SUBSTITUTE(TEXT(DQ7,"#,##0.00"),"-","△")&amp;"】"))</f>
        <v>【47.18】</v>
      </c>
      <c r="DR6" s="33">
        <f>IF(DR7="",NA(),DR7)</f>
        <v>19.850000000000001</v>
      </c>
      <c r="DS6" s="33">
        <f t="shared" ref="DS6:EA6" si="13">IF(DS7="",NA(),DS7)</f>
        <v>23.23</v>
      </c>
      <c r="DT6" s="33">
        <f t="shared" si="13"/>
        <v>25.58</v>
      </c>
      <c r="DU6" s="33">
        <f t="shared" si="13"/>
        <v>26.71</v>
      </c>
      <c r="DV6" s="33">
        <f t="shared" si="13"/>
        <v>23.94</v>
      </c>
      <c r="DW6" s="33">
        <f t="shared" si="13"/>
        <v>10.94</v>
      </c>
      <c r="DX6" s="33">
        <f t="shared" si="13"/>
        <v>12.28</v>
      </c>
      <c r="DY6" s="33">
        <f t="shared" si="13"/>
        <v>13.33</v>
      </c>
      <c r="DZ6" s="33">
        <f t="shared" si="13"/>
        <v>14.54</v>
      </c>
      <c r="EA6" s="33">
        <f t="shared" si="13"/>
        <v>16.16</v>
      </c>
      <c r="EB6" s="32" t="str">
        <f>IF(EB7="","",IF(EB7="-","【-】","【"&amp;SUBSTITUTE(TEXT(EB7,"#,##0.00"),"-","△")&amp;"】"))</f>
        <v>【13.18】</v>
      </c>
      <c r="EC6" s="33">
        <f>IF(EC7="",NA(),EC7)</f>
        <v>0.45</v>
      </c>
      <c r="ED6" s="33">
        <f t="shared" ref="ED6:EL6" si="14">IF(ED7="",NA(),ED7)</f>
        <v>0.54</v>
      </c>
      <c r="EE6" s="33">
        <f t="shared" si="14"/>
        <v>0.63</v>
      </c>
      <c r="EF6" s="33">
        <f t="shared" si="14"/>
        <v>0.75</v>
      </c>
      <c r="EG6" s="33">
        <f t="shared" si="14"/>
        <v>0.63</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242021</v>
      </c>
      <c r="D7" s="35">
        <v>46</v>
      </c>
      <c r="E7" s="35">
        <v>1</v>
      </c>
      <c r="F7" s="35">
        <v>0</v>
      </c>
      <c r="G7" s="35">
        <v>1</v>
      </c>
      <c r="H7" s="35" t="s">
        <v>93</v>
      </c>
      <c r="I7" s="35" t="s">
        <v>94</v>
      </c>
      <c r="J7" s="35" t="s">
        <v>95</v>
      </c>
      <c r="K7" s="35" t="s">
        <v>96</v>
      </c>
      <c r="L7" s="35" t="s">
        <v>97</v>
      </c>
      <c r="M7" s="36" t="s">
        <v>98</v>
      </c>
      <c r="N7" s="36">
        <v>60.26</v>
      </c>
      <c r="O7" s="36">
        <v>99.99</v>
      </c>
      <c r="P7" s="36">
        <v>2365</v>
      </c>
      <c r="Q7" s="36">
        <v>312457</v>
      </c>
      <c r="R7" s="36">
        <v>206.44</v>
      </c>
      <c r="S7" s="36">
        <v>1513.55</v>
      </c>
      <c r="T7" s="36">
        <v>312085</v>
      </c>
      <c r="U7" s="36">
        <v>199.04</v>
      </c>
      <c r="V7" s="36">
        <v>1567.95</v>
      </c>
      <c r="W7" s="36">
        <v>106.57</v>
      </c>
      <c r="X7" s="36">
        <v>108.02</v>
      </c>
      <c r="Y7" s="36">
        <v>111.32</v>
      </c>
      <c r="Z7" s="36">
        <v>111.19</v>
      </c>
      <c r="AA7" s="36">
        <v>122.43</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464.22</v>
      </c>
      <c r="AT7" s="36">
        <v>476.47</v>
      </c>
      <c r="AU7" s="36">
        <v>580.48</v>
      </c>
      <c r="AV7" s="36">
        <v>251.72</v>
      </c>
      <c r="AW7" s="36">
        <v>236.93</v>
      </c>
      <c r="AX7" s="36">
        <v>487.15</v>
      </c>
      <c r="AY7" s="36">
        <v>475.07</v>
      </c>
      <c r="AZ7" s="36">
        <v>473.46</v>
      </c>
      <c r="BA7" s="36">
        <v>240.81</v>
      </c>
      <c r="BB7" s="36">
        <v>241.71</v>
      </c>
      <c r="BC7" s="36">
        <v>262.74</v>
      </c>
      <c r="BD7" s="36">
        <v>242.6</v>
      </c>
      <c r="BE7" s="36">
        <v>240.09</v>
      </c>
      <c r="BF7" s="36">
        <v>235.92</v>
      </c>
      <c r="BG7" s="36">
        <v>233.41</v>
      </c>
      <c r="BH7" s="36">
        <v>226.01</v>
      </c>
      <c r="BI7" s="36">
        <v>304.97000000000003</v>
      </c>
      <c r="BJ7" s="36">
        <v>296.5</v>
      </c>
      <c r="BK7" s="36">
        <v>285.77</v>
      </c>
      <c r="BL7" s="36">
        <v>283.10000000000002</v>
      </c>
      <c r="BM7" s="36">
        <v>274.14</v>
      </c>
      <c r="BN7" s="36">
        <v>276.38</v>
      </c>
      <c r="BO7" s="36">
        <v>102.01</v>
      </c>
      <c r="BP7" s="36">
        <v>103.05</v>
      </c>
      <c r="BQ7" s="36">
        <v>105.88</v>
      </c>
      <c r="BR7" s="36">
        <v>104.64</v>
      </c>
      <c r="BS7" s="36">
        <v>116.72</v>
      </c>
      <c r="BT7" s="36">
        <v>100.35</v>
      </c>
      <c r="BU7" s="36">
        <v>100.42</v>
      </c>
      <c r="BV7" s="36">
        <v>100.77</v>
      </c>
      <c r="BW7" s="36">
        <v>107.74</v>
      </c>
      <c r="BX7" s="36">
        <v>108.81</v>
      </c>
      <c r="BY7" s="36">
        <v>104.99</v>
      </c>
      <c r="BZ7" s="36">
        <v>182.48</v>
      </c>
      <c r="CA7" s="36">
        <v>180.25</v>
      </c>
      <c r="CB7" s="36">
        <v>174.95</v>
      </c>
      <c r="CC7" s="36">
        <v>176.35</v>
      </c>
      <c r="CD7" s="36">
        <v>157.69</v>
      </c>
      <c r="CE7" s="36">
        <v>166.95</v>
      </c>
      <c r="CF7" s="36">
        <v>166.61</v>
      </c>
      <c r="CG7" s="36">
        <v>165.74</v>
      </c>
      <c r="CH7" s="36">
        <v>154.33000000000001</v>
      </c>
      <c r="CI7" s="36">
        <v>152.94999999999999</v>
      </c>
      <c r="CJ7" s="36">
        <v>163.72</v>
      </c>
      <c r="CK7" s="36">
        <v>60.7</v>
      </c>
      <c r="CL7" s="36">
        <v>60.41</v>
      </c>
      <c r="CM7" s="36">
        <v>59.83</v>
      </c>
      <c r="CN7" s="36">
        <v>59.57</v>
      </c>
      <c r="CO7" s="36">
        <v>59.26</v>
      </c>
      <c r="CP7" s="36">
        <v>64.66</v>
      </c>
      <c r="CQ7" s="36">
        <v>64.09</v>
      </c>
      <c r="CR7" s="36">
        <v>63.91</v>
      </c>
      <c r="CS7" s="36">
        <v>63.25</v>
      </c>
      <c r="CT7" s="36">
        <v>63.03</v>
      </c>
      <c r="CU7" s="36">
        <v>59.76</v>
      </c>
      <c r="CV7" s="36">
        <v>90.61</v>
      </c>
      <c r="CW7" s="36">
        <v>90.9</v>
      </c>
      <c r="CX7" s="36">
        <v>90.81</v>
      </c>
      <c r="CY7" s="36">
        <v>89.74</v>
      </c>
      <c r="CZ7" s="36">
        <v>90.03</v>
      </c>
      <c r="DA7" s="36">
        <v>90.63</v>
      </c>
      <c r="DB7" s="36">
        <v>91.19</v>
      </c>
      <c r="DC7" s="36">
        <v>91.45</v>
      </c>
      <c r="DD7" s="36">
        <v>91.07</v>
      </c>
      <c r="DE7" s="36">
        <v>91.21</v>
      </c>
      <c r="DF7" s="36">
        <v>89.95</v>
      </c>
      <c r="DG7" s="36">
        <v>48.57</v>
      </c>
      <c r="DH7" s="36">
        <v>49.44</v>
      </c>
      <c r="DI7" s="36">
        <v>50.35</v>
      </c>
      <c r="DJ7" s="36">
        <v>50.77</v>
      </c>
      <c r="DK7" s="36">
        <v>51.31</v>
      </c>
      <c r="DL7" s="36">
        <v>43.4</v>
      </c>
      <c r="DM7" s="36">
        <v>44.41</v>
      </c>
      <c r="DN7" s="36">
        <v>45.38</v>
      </c>
      <c r="DO7" s="36">
        <v>47.7</v>
      </c>
      <c r="DP7" s="36">
        <v>48.41</v>
      </c>
      <c r="DQ7" s="36">
        <v>47.18</v>
      </c>
      <c r="DR7" s="36">
        <v>19.850000000000001</v>
      </c>
      <c r="DS7" s="36">
        <v>23.23</v>
      </c>
      <c r="DT7" s="36">
        <v>25.58</v>
      </c>
      <c r="DU7" s="36">
        <v>26.71</v>
      </c>
      <c r="DV7" s="36">
        <v>23.94</v>
      </c>
      <c r="DW7" s="36">
        <v>10.94</v>
      </c>
      <c r="DX7" s="36">
        <v>12.28</v>
      </c>
      <c r="DY7" s="36">
        <v>13.33</v>
      </c>
      <c r="DZ7" s="36">
        <v>14.54</v>
      </c>
      <c r="EA7" s="36">
        <v>16.16</v>
      </c>
      <c r="EB7" s="36">
        <v>13.18</v>
      </c>
      <c r="EC7" s="36">
        <v>0.45</v>
      </c>
      <c r="ED7" s="36">
        <v>0.54</v>
      </c>
      <c r="EE7" s="36">
        <v>0.63</v>
      </c>
      <c r="EF7" s="36">
        <v>0.75</v>
      </c>
      <c r="EG7" s="36">
        <v>0.63</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2017-02-15T06:06:35Z</cp:lastPrinted>
  <dcterms:created xsi:type="dcterms:W3CDTF">2017-02-01T08:43:28Z</dcterms:created>
  <dcterms:modified xsi:type="dcterms:W3CDTF">2017-02-22T02:01:21Z</dcterms:modified>
  <cp:category/>
</cp:coreProperties>
</file>