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B10" i="4" s="1"/>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AY8" i="4"/>
  <c r="AQ8" i="4"/>
  <c r="Z8" i="4"/>
  <c r="R8" i="4"/>
  <c r="J8" i="4"/>
  <c r="B6" i="4"/>
  <c r="C10" i="5" l="1"/>
  <c r="D10" i="5"/>
  <c r="E10" i="5"/>
  <c r="B10" i="5"/>
</calcChain>
</file>

<file path=xl/sharedStrings.xml><?xml version="1.0" encoding="utf-8"?>
<sst xmlns="http://schemas.openxmlformats.org/spreadsheetml/2006/main" count="217" uniqueCount="106">
  <si>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</si>
  <si>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</si>
  <si>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</si>
  <si>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</si>
  <si>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</si>
  <si>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</si>
  <si>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</si>
  <si>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</si>
  <si>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</si>
  <si>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</si>
  <si>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</si>
  <si>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</si>
  <si>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</si>
  <si>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</si>
  <si>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</si>
  <si>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</si>
  <si>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</si>
  <si>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</si>
  <si>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</si>
  <si>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</si>
  <si>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</si>
  <si>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</si>
  <si>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</si>
  <si>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</si>
  <si>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</si>
  <si>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</si>
  <si>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</si>
  <si>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</si>
  <si>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</si>
  <si>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</si>
  <si>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</si>
  <si>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</si>
  <si>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</si>
  <si>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</si>
  <si>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</si>
  <si>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</si>
  <si>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</si>
  <si>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</si>
  <si>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</si>
  <si>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</si>
  <si>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</si>
  <si>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</si>
  <si>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</si>
  <si>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</si>
  <si>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</si>
  <si>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</si>
  <si>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</si>
  <si>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</si>
  <si>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</si>
  <si>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</si>
  <si>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</si>
  <si>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</si>
  <si>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</si>
  <si>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</si>
  <si>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</si>
  <si>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</si>
  <si>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</si>
  <si>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</si>
  <si>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</si>
  <si>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</si>
  <si>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</si>
  <si>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</si>
  <si>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</si>
  <si>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</si>
  <si>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</si>
  <si>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</si>
  <si>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</si>
  <si>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</si>
  <si>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</si>
  <si>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</si>
  <si>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</si>
  <si>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</si>
  <si>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</si>
  <si>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</si>
  <si>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</si>
  <si>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</si>
  <si>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</si>
  <si>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</si>
  <si>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</si>
  <si>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</si>
  <si>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</si>
  <si>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</si>
  <si>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</si>
  <si>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</si>
  <si>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</si>
  <si>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</si>
  <si>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</si>
  <si>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</si>
  <si>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</si>
  <si>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</si>
  <si>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</si>
  <si>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</si>
  <si>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津市</t>
  </si>
  <si>
    <t>法適用</t>
  </si>
  <si>
    <t>水道事業</t>
  </si>
  <si>
    <t>末端給水事業</t>
  </si>
  <si>
    <t>A2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</si>
  <si>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</si>
  <si>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</si>
  <si>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</si>
  <si>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</si>
  <si>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</si>
  <si>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</si>
  <si>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平成27年度の経常収支比率、累積欠損金比率、料金回収率の指標は基準の数値を満たしているものの、類似団体平均値を下回っている。
　人口減少と節水機器の普及に伴い料金収入も減少していることから更なる費用縮減と収益の確保が必要である。
　流動比率、企業債残高対給水収益比率からは、現金等の確保がなされ企業債残高が少額であることは有益ともとれるが、一方で有収率が類似団体平均を下回ることから更新が追いついていない状況である。
　また、給水原価、施設利用率からは施設統合やダウンサイジングの検討を行い維持管理費の更なる縮減の必要がある。
※グラフ中
　『1.経営の健全性・効率性』の①②③⑤⑥及び『2.老朽化の状況』の①については、平成26年度より改定された地方公営企業会計基準を適用して財務諸表を作成していることから、平成25年度以前とは算定方法が異なり、単純な比較はできない。</t>
    <phoneticPr fontId="4"/>
  </si>
  <si>
    <t>　事業を安定的に継続するためには人口減少や節水機器の普及に伴う料金収入の減少を考慮し、なお一層の費用縮減と収益の確保を行う。
　また、安定的に水道水の供給を行うため、効率的な施設の更新に取り組む。</t>
    <phoneticPr fontId="4"/>
  </si>
  <si>
    <t>　有形固定資産減価償却率が増加の状況を示しており、また管路経年比率も増加している現状を踏まえると、法定耐用年数を超える管路が多く存在しており更新が追いついていない状況である。
　また、管路更新率については、当該数値の算定を行う基礎数値の報告が誤っていたため0％となっているが、正しくは0.45％であり類似団体平均値を下回っており、保有する管路すべての更新を行う場合、220年以上の時間を要することから更新計画の見直し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</si>
</sst>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0.65</c:v>
                </c:pt>
                <c:pt idx="1">
                  <c:v>0.65</c:v>
                </c:pt>
                <c:pt idx="2">
                  <c:v>0.92</c:v>
                </c:pt>
                <c:pt idx="3">
                  <c:v>0.59</c:v>
                </c:pt>
                <c:pt idx="4" formatCode="#,##0.00;&quot;△&quot;#,##0.00">
                  <c:v>0</c:v>
                </c:pt>
              </c:numCache>
            </c:numRef>
          </c:val>
        </c:ser>
        <c:dLbls>
          <c:showLegendKey val="0"/>
          <c:showVal val="0"/>
          <c:showCatName val="0"/>
          <c:showSerName val="0"/>
          <c:showPercent val="0"/>
          <c:showBubbleSize val="0"/>
        </c:dLbls>
        <c:gapWidth val="150"/>
        <c:axId val="91813760"/>
        <c:axId val="9209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0.76</c:v>
                </c:pt>
                <c:pt idx="2">
                  <c:v>0.8</c:v>
                </c:pt>
                <c:pt idx="3">
                  <c:v>0.72</c:v>
                </c:pt>
                <c:pt idx="4">
                  <c:v>0.67</c:v>
                </c:pt>
              </c:numCache>
            </c:numRef>
          </c:val>
          <c:smooth val="0"/>
        </c:ser>
        <c:dLbls>
          <c:showLegendKey val="0"/>
          <c:showVal val="0"/>
          <c:showCatName val="0"/>
          <c:showSerName val="0"/>
          <c:showPercent val="0"/>
          <c:showBubbleSize val="0"/>
        </c:dLbls>
        <c:marker val="1"/>
        <c:smooth val="0"/>
        <c:axId val="91813760"/>
        <c:axId val="92094464"/>
      </c:lineChart>
      <c:dateAx>
        <c:axId val="91813760"/>
        <c:scaling>
          <c:orientation val="minMax"/>
        </c:scaling>
        <c:delete val="1"/>
        <c:axPos val="b"/>
        <c:numFmt formatCode="ge" sourceLinked="1"/>
        <c:majorTickMark val="none"/>
        <c:minorTickMark val="none"/>
        <c:tickLblPos val="none"/>
        <c:crossAx val="92094464"/>
        <c:crosses val="autoZero"/>
        <c:auto val="1"/>
        <c:lblOffset val="100"/>
        <c:baseTimeUnit val="years"/>
      </c:dateAx>
      <c:valAx>
        <c:axId val="9209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1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51.09</c:v>
                </c:pt>
                <c:pt idx="1">
                  <c:v>50.77</c:v>
                </c:pt>
                <c:pt idx="2">
                  <c:v>50.56</c:v>
                </c:pt>
                <c:pt idx="3">
                  <c:v>49.55</c:v>
                </c:pt>
                <c:pt idx="4">
                  <c:v>49.11</c:v>
                </c:pt>
              </c:numCache>
            </c:numRef>
          </c:val>
        </c:ser>
        <c:dLbls>
          <c:showLegendKey val="0"/>
          <c:showVal val="0"/>
          <c:showCatName val="0"/>
          <c:showSerName val="0"/>
          <c:showPercent val="0"/>
          <c:showBubbleSize val="0"/>
        </c:dLbls>
        <c:gapWidth val="150"/>
        <c:axId val="93993216"/>
        <c:axId val="9402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63.07</c:v>
                </c:pt>
                <c:pt idx="1">
                  <c:v>62.71</c:v>
                </c:pt>
                <c:pt idx="2">
                  <c:v>62.15</c:v>
                </c:pt>
                <c:pt idx="3">
                  <c:v>61.61</c:v>
                </c:pt>
                <c:pt idx="4">
                  <c:v>62.34</c:v>
                </c:pt>
              </c:numCache>
            </c:numRef>
          </c:val>
          <c:smooth val="0"/>
        </c:ser>
        <c:dLbls>
          <c:showLegendKey val="0"/>
          <c:showVal val="0"/>
          <c:showCatName val="0"/>
          <c:showSerName val="0"/>
          <c:showPercent val="0"/>
          <c:showBubbleSize val="0"/>
        </c:dLbls>
        <c:marker val="1"/>
        <c:smooth val="0"/>
        <c:axId val="93993216"/>
        <c:axId val="94024064"/>
      </c:lineChart>
      <c:dateAx>
        <c:axId val="93993216"/>
        <c:scaling>
          <c:orientation val="minMax"/>
        </c:scaling>
        <c:delete val="1"/>
        <c:axPos val="b"/>
        <c:numFmt formatCode="ge" sourceLinked="1"/>
        <c:majorTickMark val="none"/>
        <c:minorTickMark val="none"/>
        <c:tickLblPos val="none"/>
        <c:crossAx val="94024064"/>
        <c:crosses val="autoZero"/>
        <c:auto val="1"/>
        <c:lblOffset val="100"/>
        <c:baseTimeUnit val="years"/>
      </c:dateAx>
      <c:valAx>
        <c:axId val="9402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9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86.1</c:v>
                </c:pt>
                <c:pt idx="1">
                  <c:v>85.41</c:v>
                </c:pt>
                <c:pt idx="2">
                  <c:v>85.68</c:v>
                </c:pt>
                <c:pt idx="3">
                  <c:v>85.18</c:v>
                </c:pt>
                <c:pt idx="4">
                  <c:v>85.04</c:v>
                </c:pt>
              </c:numCache>
            </c:numRef>
          </c:val>
        </c:ser>
        <c:dLbls>
          <c:showLegendKey val="0"/>
          <c:showVal val="0"/>
          <c:showCatName val="0"/>
          <c:showSerName val="0"/>
          <c:showPercent val="0"/>
          <c:showBubbleSize val="0"/>
        </c:dLbls>
        <c:gapWidth val="150"/>
        <c:axId val="94058368"/>
        <c:axId val="9406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89.96</c:v>
                </c:pt>
                <c:pt idx="1">
                  <c:v>90.54</c:v>
                </c:pt>
                <c:pt idx="2">
                  <c:v>90.64</c:v>
                </c:pt>
                <c:pt idx="3">
                  <c:v>90.23</c:v>
                </c:pt>
                <c:pt idx="4">
                  <c:v>90.15</c:v>
                </c:pt>
              </c:numCache>
            </c:numRef>
          </c:val>
          <c:smooth val="0"/>
        </c:ser>
        <c:dLbls>
          <c:showLegendKey val="0"/>
          <c:showVal val="0"/>
          <c:showCatName val="0"/>
          <c:showSerName val="0"/>
          <c:showPercent val="0"/>
          <c:showBubbleSize val="0"/>
        </c:dLbls>
        <c:marker val="1"/>
        <c:smooth val="0"/>
        <c:axId val="94058368"/>
        <c:axId val="94060544"/>
      </c:lineChart>
      <c:dateAx>
        <c:axId val="94058368"/>
        <c:scaling>
          <c:orientation val="minMax"/>
        </c:scaling>
        <c:delete val="1"/>
        <c:axPos val="b"/>
        <c:numFmt formatCode="ge" sourceLinked="1"/>
        <c:majorTickMark val="none"/>
        <c:minorTickMark val="none"/>
        <c:tickLblPos val="none"/>
        <c:crossAx val="94060544"/>
        <c:crosses val="autoZero"/>
        <c:auto val="1"/>
        <c:lblOffset val="100"/>
        <c:baseTimeUnit val="years"/>
      </c:dateAx>
      <c:valAx>
        <c:axId val="9406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5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100.86</c:v>
                </c:pt>
                <c:pt idx="1">
                  <c:v>98.68</c:v>
                </c:pt>
                <c:pt idx="2">
                  <c:v>100.81</c:v>
                </c:pt>
                <c:pt idx="3">
                  <c:v>107.01</c:v>
                </c:pt>
                <c:pt idx="4">
                  <c:v>107.99</c:v>
                </c:pt>
              </c:numCache>
            </c:numRef>
          </c:val>
        </c:ser>
        <c:dLbls>
          <c:showLegendKey val="0"/>
          <c:showVal val="0"/>
          <c:showCatName val="0"/>
          <c:showSerName val="0"/>
          <c:showPercent val="0"/>
          <c:showBubbleSize val="0"/>
        </c:dLbls>
        <c:gapWidth val="150"/>
        <c:axId val="92120576"/>
        <c:axId val="9212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107.51</c:v>
                </c:pt>
                <c:pt idx="1">
                  <c:v>108.39</c:v>
                </c:pt>
                <c:pt idx="2">
                  <c:v>108.9</c:v>
                </c:pt>
                <c:pt idx="3">
                  <c:v>114.43</c:v>
                </c:pt>
                <c:pt idx="4">
                  <c:v>114.08</c:v>
                </c:pt>
              </c:numCache>
            </c:numRef>
          </c:val>
          <c:smooth val="0"/>
        </c:ser>
        <c:dLbls>
          <c:showLegendKey val="0"/>
          <c:showVal val="0"/>
          <c:showCatName val="0"/>
          <c:showSerName val="0"/>
          <c:showPercent val="0"/>
          <c:showBubbleSize val="0"/>
        </c:dLbls>
        <c:marker val="1"/>
        <c:smooth val="0"/>
        <c:axId val="92120576"/>
        <c:axId val="92122496"/>
      </c:lineChart>
      <c:dateAx>
        <c:axId val="92120576"/>
        <c:scaling>
          <c:orientation val="minMax"/>
        </c:scaling>
        <c:delete val="1"/>
        <c:axPos val="b"/>
        <c:numFmt formatCode="ge" sourceLinked="1"/>
        <c:majorTickMark val="none"/>
        <c:minorTickMark val="none"/>
        <c:tickLblPos val="none"/>
        <c:crossAx val="92122496"/>
        <c:crosses val="autoZero"/>
        <c:auto val="1"/>
        <c:lblOffset val="100"/>
        <c:baseTimeUnit val="years"/>
      </c:dateAx>
      <c:valAx>
        <c:axId val="92122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12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45.33</c:v>
                </c:pt>
                <c:pt idx="1">
                  <c:v>46.95</c:v>
                </c:pt>
                <c:pt idx="2">
                  <c:v>48.15</c:v>
                </c:pt>
                <c:pt idx="3">
                  <c:v>51.96</c:v>
                </c:pt>
                <c:pt idx="4">
                  <c:v>53.61</c:v>
                </c:pt>
              </c:numCache>
            </c:numRef>
          </c:val>
        </c:ser>
        <c:dLbls>
          <c:showLegendKey val="0"/>
          <c:showVal val="0"/>
          <c:showCatName val="0"/>
          <c:showSerName val="0"/>
          <c:showPercent val="0"/>
          <c:showBubbleSize val="0"/>
        </c:dLbls>
        <c:gapWidth val="150"/>
        <c:axId val="92628096"/>
        <c:axId val="9263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41.47</c:v>
                </c:pt>
                <c:pt idx="1">
                  <c:v>42.43</c:v>
                </c:pt>
                <c:pt idx="2">
                  <c:v>43.24</c:v>
                </c:pt>
                <c:pt idx="3">
                  <c:v>46.36</c:v>
                </c:pt>
                <c:pt idx="4">
                  <c:v>47.37</c:v>
                </c:pt>
              </c:numCache>
            </c:numRef>
          </c:val>
          <c:smooth val="0"/>
        </c:ser>
        <c:dLbls>
          <c:showLegendKey val="0"/>
          <c:showVal val="0"/>
          <c:showCatName val="0"/>
          <c:showSerName val="0"/>
          <c:showPercent val="0"/>
          <c:showBubbleSize val="0"/>
        </c:dLbls>
        <c:marker val="1"/>
        <c:smooth val="0"/>
        <c:axId val="92628096"/>
        <c:axId val="92630016"/>
      </c:lineChart>
      <c:dateAx>
        <c:axId val="92628096"/>
        <c:scaling>
          <c:orientation val="minMax"/>
        </c:scaling>
        <c:delete val="1"/>
        <c:axPos val="b"/>
        <c:numFmt formatCode="ge" sourceLinked="1"/>
        <c:majorTickMark val="none"/>
        <c:minorTickMark val="none"/>
        <c:tickLblPos val="none"/>
        <c:crossAx val="92630016"/>
        <c:crosses val="autoZero"/>
        <c:auto val="1"/>
        <c:lblOffset val="100"/>
        <c:baseTimeUnit val="years"/>
      </c:dateAx>
      <c:valAx>
        <c:axId val="9263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2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12.8</c:v>
                </c:pt>
                <c:pt idx="1">
                  <c:v>13.38</c:v>
                </c:pt>
                <c:pt idx="2">
                  <c:v>13.94</c:v>
                </c:pt>
                <c:pt idx="3">
                  <c:v>15.17</c:v>
                </c:pt>
                <c:pt idx="4">
                  <c:v>16.64</c:v>
                </c:pt>
              </c:numCache>
            </c:numRef>
          </c:val>
        </c:ser>
        <c:dLbls>
          <c:showLegendKey val="0"/>
          <c:showVal val="0"/>
          <c:showCatName val="0"/>
          <c:showSerName val="0"/>
          <c:showPercent val="0"/>
          <c:showBubbleSize val="0"/>
        </c:dLbls>
        <c:gapWidth val="150"/>
        <c:axId val="92734208"/>
        <c:axId val="9273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9.92</c:v>
                </c:pt>
                <c:pt idx="1">
                  <c:v>11.07</c:v>
                </c:pt>
                <c:pt idx="2">
                  <c:v>12.21</c:v>
                </c:pt>
                <c:pt idx="3">
                  <c:v>13.57</c:v>
                </c:pt>
                <c:pt idx="4">
                  <c:v>14.27</c:v>
                </c:pt>
              </c:numCache>
            </c:numRef>
          </c:val>
          <c:smooth val="0"/>
        </c:ser>
        <c:dLbls>
          <c:showLegendKey val="0"/>
          <c:showVal val="0"/>
          <c:showCatName val="0"/>
          <c:showSerName val="0"/>
          <c:showPercent val="0"/>
          <c:showBubbleSize val="0"/>
        </c:dLbls>
        <c:marker val="1"/>
        <c:smooth val="0"/>
        <c:axId val="92734208"/>
        <c:axId val="92736128"/>
      </c:lineChart>
      <c:dateAx>
        <c:axId val="92734208"/>
        <c:scaling>
          <c:orientation val="minMax"/>
        </c:scaling>
        <c:delete val="1"/>
        <c:axPos val="b"/>
        <c:numFmt formatCode="ge" sourceLinked="1"/>
        <c:majorTickMark val="none"/>
        <c:minorTickMark val="none"/>
        <c:tickLblPos val="none"/>
        <c:crossAx val="92736128"/>
        <c:crosses val="autoZero"/>
        <c:auto val="1"/>
        <c:lblOffset val="100"/>
        <c:baseTimeUnit val="years"/>
      </c:dateAx>
      <c:valAx>
        <c:axId val="9273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73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12.71</c:v>
                </c:pt>
                <c:pt idx="1">
                  <c:v>15.04</c:v>
                </c:pt>
                <c:pt idx="2">
                  <c:v>14.67</c:v>
                </c:pt>
                <c:pt idx="3" formatCode="#,##0.00;&quot;△&quot;#,##0.00">
                  <c:v>0</c:v>
                </c:pt>
                <c:pt idx="4" formatCode="#,##0.00;&quot;△&quot;#,##0.00">
                  <c:v>0</c:v>
                </c:pt>
              </c:numCache>
            </c:numRef>
          </c:val>
        </c:ser>
        <c:dLbls>
          <c:showLegendKey val="0"/>
          <c:showVal val="0"/>
          <c:showCatName val="0"/>
          <c:showSerName val="0"/>
          <c:showPercent val="0"/>
          <c:showBubbleSize val="0"/>
        </c:dLbls>
        <c:gapWidth val="150"/>
        <c:axId val="92771072"/>
        <c:axId val="9277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2.83</c:v>
                </c:pt>
                <c:pt idx="1">
                  <c:v>3.08</c:v>
                </c:pt>
                <c:pt idx="2">
                  <c:v>3.47</c:v>
                </c:pt>
                <c:pt idx="3">
                  <c:v>0.13</c:v>
                </c:pt>
                <c:pt idx="4" formatCode="#,##0.00;&quot;△&quot;#,##0.00">
                  <c:v>0</c:v>
                </c:pt>
              </c:numCache>
            </c:numRef>
          </c:val>
          <c:smooth val="0"/>
        </c:ser>
        <c:dLbls>
          <c:showLegendKey val="0"/>
          <c:showVal val="0"/>
          <c:showCatName val="0"/>
          <c:showSerName val="0"/>
          <c:showPercent val="0"/>
          <c:showBubbleSize val="0"/>
        </c:dLbls>
        <c:marker val="1"/>
        <c:smooth val="0"/>
        <c:axId val="92771072"/>
        <c:axId val="92772992"/>
      </c:lineChart>
      <c:dateAx>
        <c:axId val="92771072"/>
        <c:scaling>
          <c:orientation val="minMax"/>
        </c:scaling>
        <c:delete val="1"/>
        <c:axPos val="b"/>
        <c:numFmt formatCode="ge" sourceLinked="1"/>
        <c:majorTickMark val="none"/>
        <c:minorTickMark val="none"/>
        <c:tickLblPos val="none"/>
        <c:crossAx val="92772992"/>
        <c:crosses val="autoZero"/>
        <c:auto val="1"/>
        <c:lblOffset val="100"/>
        <c:baseTimeUnit val="years"/>
      </c:dateAx>
      <c:valAx>
        <c:axId val="92772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77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1233.01</c:v>
                </c:pt>
                <c:pt idx="1">
                  <c:v>1136.99</c:v>
                </c:pt>
                <c:pt idx="2">
                  <c:v>957.76</c:v>
                </c:pt>
                <c:pt idx="3">
                  <c:v>410.57</c:v>
                </c:pt>
                <c:pt idx="4">
                  <c:v>391.56</c:v>
                </c:pt>
              </c:numCache>
            </c:numRef>
          </c:val>
        </c:ser>
        <c:dLbls>
          <c:showLegendKey val="0"/>
          <c:showVal val="0"/>
          <c:showCatName val="0"/>
          <c:showSerName val="0"/>
          <c:showPercent val="0"/>
          <c:showBubbleSize val="0"/>
        </c:dLbls>
        <c:gapWidth val="150"/>
        <c:axId val="94130560"/>
        <c:axId val="9413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602.73</c:v>
                </c:pt>
                <c:pt idx="1">
                  <c:v>590.46</c:v>
                </c:pt>
                <c:pt idx="2">
                  <c:v>628.34</c:v>
                </c:pt>
                <c:pt idx="3">
                  <c:v>289.8</c:v>
                </c:pt>
                <c:pt idx="4">
                  <c:v>299.44</c:v>
                </c:pt>
              </c:numCache>
            </c:numRef>
          </c:val>
          <c:smooth val="0"/>
        </c:ser>
        <c:dLbls>
          <c:showLegendKey val="0"/>
          <c:showVal val="0"/>
          <c:showCatName val="0"/>
          <c:showSerName val="0"/>
          <c:showPercent val="0"/>
          <c:showBubbleSize val="0"/>
        </c:dLbls>
        <c:marker val="1"/>
        <c:smooth val="0"/>
        <c:axId val="94130560"/>
        <c:axId val="94132480"/>
      </c:lineChart>
      <c:dateAx>
        <c:axId val="94130560"/>
        <c:scaling>
          <c:orientation val="minMax"/>
        </c:scaling>
        <c:delete val="1"/>
        <c:axPos val="b"/>
        <c:numFmt formatCode="ge" sourceLinked="1"/>
        <c:majorTickMark val="none"/>
        <c:minorTickMark val="none"/>
        <c:tickLblPos val="none"/>
        <c:crossAx val="94132480"/>
        <c:crosses val="autoZero"/>
        <c:auto val="1"/>
        <c:lblOffset val="100"/>
        <c:baseTimeUnit val="years"/>
      </c:dateAx>
      <c:valAx>
        <c:axId val="94132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13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249.44</c:v>
                </c:pt>
                <c:pt idx="1">
                  <c:v>242.27</c:v>
                </c:pt>
                <c:pt idx="2">
                  <c:v>235.75</c:v>
                </c:pt>
                <c:pt idx="3">
                  <c:v>234.96</c:v>
                </c:pt>
                <c:pt idx="4">
                  <c:v>230.59</c:v>
                </c:pt>
              </c:numCache>
            </c:numRef>
          </c:val>
        </c:ser>
        <c:dLbls>
          <c:showLegendKey val="0"/>
          <c:showVal val="0"/>
          <c:showCatName val="0"/>
          <c:showSerName val="0"/>
          <c:showPercent val="0"/>
          <c:showBubbleSize val="0"/>
        </c:dLbls>
        <c:gapWidth val="150"/>
        <c:axId val="94171136"/>
        <c:axId val="9417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310.79000000000002</c:v>
                </c:pt>
                <c:pt idx="1">
                  <c:v>299.16000000000003</c:v>
                </c:pt>
                <c:pt idx="2">
                  <c:v>297.13</c:v>
                </c:pt>
                <c:pt idx="3">
                  <c:v>301.99</c:v>
                </c:pt>
                <c:pt idx="4">
                  <c:v>298.08999999999997</c:v>
                </c:pt>
              </c:numCache>
            </c:numRef>
          </c:val>
          <c:smooth val="0"/>
        </c:ser>
        <c:dLbls>
          <c:showLegendKey val="0"/>
          <c:showVal val="0"/>
          <c:showCatName val="0"/>
          <c:showSerName val="0"/>
          <c:showPercent val="0"/>
          <c:showBubbleSize val="0"/>
        </c:dLbls>
        <c:marker val="1"/>
        <c:smooth val="0"/>
        <c:axId val="94171136"/>
        <c:axId val="94173056"/>
      </c:lineChart>
      <c:dateAx>
        <c:axId val="94171136"/>
        <c:scaling>
          <c:orientation val="minMax"/>
        </c:scaling>
        <c:delete val="1"/>
        <c:axPos val="b"/>
        <c:numFmt formatCode="ge" sourceLinked="1"/>
        <c:majorTickMark val="none"/>
        <c:minorTickMark val="none"/>
        <c:tickLblPos val="none"/>
        <c:crossAx val="94173056"/>
        <c:crosses val="autoZero"/>
        <c:auto val="1"/>
        <c:lblOffset val="100"/>
        <c:baseTimeUnit val="years"/>
      </c:dateAx>
      <c:valAx>
        <c:axId val="94173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17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95.1</c:v>
                </c:pt>
                <c:pt idx="1">
                  <c:v>92.01</c:v>
                </c:pt>
                <c:pt idx="2">
                  <c:v>94.02</c:v>
                </c:pt>
                <c:pt idx="3">
                  <c:v>100.18</c:v>
                </c:pt>
                <c:pt idx="4">
                  <c:v>101.01</c:v>
                </c:pt>
              </c:numCache>
            </c:numRef>
          </c:val>
        </c:ser>
        <c:dLbls>
          <c:showLegendKey val="0"/>
          <c:showVal val="0"/>
          <c:showCatName val="0"/>
          <c:showSerName val="0"/>
          <c:showPercent val="0"/>
          <c:showBubbleSize val="0"/>
        </c:dLbls>
        <c:gapWidth val="150"/>
        <c:axId val="93871488"/>
        <c:axId val="9387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c:v>
                </c:pt>
                <c:pt idx="1">
                  <c:v>99.91</c:v>
                </c:pt>
                <c:pt idx="2">
                  <c:v>99.89</c:v>
                </c:pt>
                <c:pt idx="3">
                  <c:v>107.05</c:v>
                </c:pt>
                <c:pt idx="4">
                  <c:v>106.4</c:v>
                </c:pt>
              </c:numCache>
            </c:numRef>
          </c:val>
          <c:smooth val="0"/>
        </c:ser>
        <c:dLbls>
          <c:showLegendKey val="0"/>
          <c:showVal val="0"/>
          <c:showCatName val="0"/>
          <c:showSerName val="0"/>
          <c:showPercent val="0"/>
          <c:showBubbleSize val="0"/>
        </c:dLbls>
        <c:marker val="1"/>
        <c:smooth val="0"/>
        <c:axId val="93871488"/>
        <c:axId val="93877760"/>
      </c:lineChart>
      <c:dateAx>
        <c:axId val="93871488"/>
        <c:scaling>
          <c:orientation val="minMax"/>
        </c:scaling>
        <c:delete val="1"/>
        <c:axPos val="b"/>
        <c:numFmt formatCode="ge" sourceLinked="1"/>
        <c:majorTickMark val="none"/>
        <c:minorTickMark val="none"/>
        <c:tickLblPos val="none"/>
        <c:crossAx val="93877760"/>
        <c:crosses val="autoZero"/>
        <c:auto val="1"/>
        <c:lblOffset val="100"/>
        <c:baseTimeUnit val="years"/>
      </c:dateAx>
      <c:valAx>
        <c:axId val="9387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87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175.79</c:v>
                </c:pt>
                <c:pt idx="1">
                  <c:v>181.03</c:v>
                </c:pt>
                <c:pt idx="2">
                  <c:v>177.16</c:v>
                </c:pt>
                <c:pt idx="3">
                  <c:v>165.89</c:v>
                </c:pt>
                <c:pt idx="4">
                  <c:v>164.27</c:v>
                </c:pt>
              </c:numCache>
            </c:numRef>
          </c:val>
        </c:ser>
        <c:dLbls>
          <c:showLegendKey val="0"/>
          <c:showVal val="0"/>
          <c:showCatName val="0"/>
          <c:showSerName val="0"/>
          <c:showPercent val="0"/>
          <c:showBubbleSize val="0"/>
        </c:dLbls>
        <c:gapWidth val="150"/>
        <c:axId val="93907584"/>
        <c:axId val="9390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164.03</c:v>
                </c:pt>
                <c:pt idx="1">
                  <c:v>164.25</c:v>
                </c:pt>
                <c:pt idx="2">
                  <c:v>165.34</c:v>
                </c:pt>
                <c:pt idx="3">
                  <c:v>155.09</c:v>
                </c:pt>
                <c:pt idx="4">
                  <c:v>156.29</c:v>
                </c:pt>
              </c:numCache>
            </c:numRef>
          </c:val>
          <c:smooth val="0"/>
        </c:ser>
        <c:dLbls>
          <c:showLegendKey val="0"/>
          <c:showVal val="0"/>
          <c:showCatName val="0"/>
          <c:showSerName val="0"/>
          <c:showPercent val="0"/>
          <c:showBubbleSize val="0"/>
        </c:dLbls>
        <c:marker val="1"/>
        <c:smooth val="0"/>
        <c:axId val="93907584"/>
        <c:axId val="93909760"/>
      </c:lineChart>
      <c:dateAx>
        <c:axId val="93907584"/>
        <c:scaling>
          <c:orientation val="minMax"/>
        </c:scaling>
        <c:delete val="1"/>
        <c:axPos val="b"/>
        <c:numFmt formatCode="ge" sourceLinked="1"/>
        <c:majorTickMark val="none"/>
        <c:minorTickMark val="none"/>
        <c:tickLblPos val="none"/>
        <c:crossAx val="93909760"/>
        <c:crosses val="autoZero"/>
        <c:auto val="1"/>
        <c:lblOffset val="100"/>
        <c:baseTimeUnit val="years"/>
      </c:dateAx>
      <c:valAx>
        <c:axId val="9390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0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三重県　津市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A2</v>
      </c>
      <c r="AA8" s="53"/>
      <c r="AB8" s="53"/>
      <c r="AC8" s="53"/>
      <c r="AD8" s="53"/>
      <c r="AE8" s="53"/>
      <c r="AF8" s="53"/>
      <c r="AG8" s="54"/>
      <c r="AH8" s="3"/>
      <c r="AI8" s="55">
        <f>データ!Q6</f>
        <v>283031</v>
      </c>
      <c r="AJ8" s="56"/>
      <c r="AK8" s="56"/>
      <c r="AL8" s="56"/>
      <c r="AM8" s="56"/>
      <c r="AN8" s="56"/>
      <c r="AO8" s="56"/>
      <c r="AP8" s="57"/>
      <c r="AQ8" s="47">
        <f>データ!R6</f>
        <v>711.11</v>
      </c>
      <c r="AR8" s="47"/>
      <c r="AS8" s="47"/>
      <c r="AT8" s="47"/>
      <c r="AU8" s="47"/>
      <c r="AV8" s="47"/>
      <c r="AW8" s="47"/>
      <c r="AX8" s="47"/>
      <c r="AY8" s="47">
        <f>データ!S6</f>
        <v>398.01</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67.52</v>
      </c>
      <c r="K10" s="47"/>
      <c r="L10" s="47"/>
      <c r="M10" s="47"/>
      <c r="N10" s="47"/>
      <c r="O10" s="47"/>
      <c r="P10" s="47"/>
      <c r="Q10" s="47"/>
      <c r="R10" s="47">
        <f>データ!O6</f>
        <v>97.86</v>
      </c>
      <c r="S10" s="47"/>
      <c r="T10" s="47"/>
      <c r="U10" s="47"/>
      <c r="V10" s="47"/>
      <c r="W10" s="47"/>
      <c r="X10" s="47"/>
      <c r="Y10" s="47"/>
      <c r="Z10" s="78">
        <f>データ!P6</f>
        <v>2354</v>
      </c>
      <c r="AA10" s="78"/>
      <c r="AB10" s="78"/>
      <c r="AC10" s="78"/>
      <c r="AD10" s="78"/>
      <c r="AE10" s="78"/>
      <c r="AF10" s="78"/>
      <c r="AG10" s="78"/>
      <c r="AH10" s="2"/>
      <c r="AI10" s="78">
        <f>データ!T6</f>
        <v>276158</v>
      </c>
      <c r="AJ10" s="78"/>
      <c r="AK10" s="78"/>
      <c r="AL10" s="78"/>
      <c r="AM10" s="78"/>
      <c r="AN10" s="78"/>
      <c r="AO10" s="78"/>
      <c r="AP10" s="78"/>
      <c r="AQ10" s="47">
        <f>データ!U6</f>
        <v>314.99</v>
      </c>
      <c r="AR10" s="47"/>
      <c r="AS10" s="47"/>
      <c r="AT10" s="47"/>
      <c r="AU10" s="47"/>
      <c r="AV10" s="47"/>
      <c r="AW10" s="47"/>
      <c r="AX10" s="47"/>
      <c r="AY10" s="47">
        <f>データ!V6</f>
        <v>876.72</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103</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104</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34</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51</v>
      </c>
      <c r="B4" s="28"/>
      <c r="C4" s="28"/>
      <c r="D4" s="28"/>
      <c r="E4" s="28"/>
      <c r="F4" s="28"/>
      <c r="G4" s="28"/>
      <c r="H4" s="86"/>
      <c r="I4" s="87"/>
      <c r="J4" s="87"/>
      <c r="K4" s="87"/>
      <c r="L4" s="87"/>
      <c r="M4" s="87"/>
      <c r="N4" s="87"/>
      <c r="O4" s="87"/>
      <c r="P4" s="87"/>
      <c r="Q4" s="87"/>
      <c r="R4" s="87"/>
      <c r="S4" s="87"/>
      <c r="T4" s="87"/>
      <c r="U4" s="87"/>
      <c r="V4" s="88"/>
      <c r="W4" s="82" t="s">
        <v>52</v>
      </c>
      <c r="X4" s="82"/>
      <c r="Y4" s="82"/>
      <c r="Z4" s="82"/>
      <c r="AA4" s="82"/>
      <c r="AB4" s="82"/>
      <c r="AC4" s="82"/>
      <c r="AD4" s="82"/>
      <c r="AE4" s="82"/>
      <c r="AF4" s="82"/>
      <c r="AG4" s="82"/>
      <c r="AH4" s="82" t="s">
        <v>53</v>
      </c>
      <c r="AI4" s="82"/>
      <c r="AJ4" s="82"/>
      <c r="AK4" s="82"/>
      <c r="AL4" s="82"/>
      <c r="AM4" s="82"/>
      <c r="AN4" s="82"/>
      <c r="AO4" s="82"/>
      <c r="AP4" s="82"/>
      <c r="AQ4" s="82"/>
      <c r="AR4" s="82"/>
      <c r="AS4" s="82" t="s">
        <v>54</v>
      </c>
      <c r="AT4" s="82"/>
      <c r="AU4" s="82"/>
      <c r="AV4" s="82"/>
      <c r="AW4" s="82"/>
      <c r="AX4" s="82"/>
      <c r="AY4" s="82"/>
      <c r="AZ4" s="82"/>
      <c r="BA4" s="82"/>
      <c r="BB4" s="82"/>
      <c r="BC4" s="82"/>
      <c r="BD4" s="82" t="s">
        <v>55</v>
      </c>
      <c r="BE4" s="82"/>
      <c r="BF4" s="82"/>
      <c r="BG4" s="82"/>
      <c r="BH4" s="82"/>
      <c r="BI4" s="82"/>
      <c r="BJ4" s="82"/>
      <c r="BK4" s="82"/>
      <c r="BL4" s="82"/>
      <c r="BM4" s="82"/>
      <c r="BN4" s="82"/>
      <c r="BO4" s="82" t="s">
        <v>56</v>
      </c>
      <c r="BP4" s="82"/>
      <c r="BQ4" s="82"/>
      <c r="BR4" s="82"/>
      <c r="BS4" s="82"/>
      <c r="BT4" s="82"/>
      <c r="BU4" s="82"/>
      <c r="BV4" s="82"/>
      <c r="BW4" s="82"/>
      <c r="BX4" s="82"/>
      <c r="BY4" s="82"/>
      <c r="BZ4" s="82" t="s">
        <v>57</v>
      </c>
      <c r="CA4" s="82"/>
      <c r="CB4" s="82"/>
      <c r="CC4" s="82"/>
      <c r="CD4" s="82"/>
      <c r="CE4" s="82"/>
      <c r="CF4" s="82"/>
      <c r="CG4" s="82"/>
      <c r="CH4" s="82"/>
      <c r="CI4" s="82"/>
      <c r="CJ4" s="82"/>
      <c r="CK4" s="82" t="s">
        <v>58</v>
      </c>
      <c r="CL4" s="82"/>
      <c r="CM4" s="82"/>
      <c r="CN4" s="82"/>
      <c r="CO4" s="82"/>
      <c r="CP4" s="82"/>
      <c r="CQ4" s="82"/>
      <c r="CR4" s="82"/>
      <c r="CS4" s="82"/>
      <c r="CT4" s="82"/>
      <c r="CU4" s="82"/>
      <c r="CV4" s="82" t="s">
        <v>59</v>
      </c>
      <c r="CW4" s="82"/>
      <c r="CX4" s="82"/>
      <c r="CY4" s="82"/>
      <c r="CZ4" s="82"/>
      <c r="DA4" s="82"/>
      <c r="DB4" s="82"/>
      <c r="DC4" s="82"/>
      <c r="DD4" s="82"/>
      <c r="DE4" s="82"/>
      <c r="DF4" s="82"/>
      <c r="DG4" s="82" t="s">
        <v>60</v>
      </c>
      <c r="DH4" s="82"/>
      <c r="DI4" s="82"/>
      <c r="DJ4" s="82"/>
      <c r="DK4" s="82"/>
      <c r="DL4" s="82"/>
      <c r="DM4" s="82"/>
      <c r="DN4" s="82"/>
      <c r="DO4" s="82"/>
      <c r="DP4" s="82"/>
      <c r="DQ4" s="82"/>
      <c r="DR4" s="82" t="s">
        <v>61</v>
      </c>
      <c r="DS4" s="82"/>
      <c r="DT4" s="82"/>
      <c r="DU4" s="82"/>
      <c r="DV4" s="82"/>
      <c r="DW4" s="82"/>
      <c r="DX4" s="82"/>
      <c r="DY4" s="82"/>
      <c r="DZ4" s="82"/>
      <c r="EA4" s="82"/>
      <c r="EB4" s="82"/>
      <c r="EC4" s="82" t="s">
        <v>62</v>
      </c>
      <c r="ED4" s="82"/>
      <c r="EE4" s="82"/>
      <c r="EF4" s="82"/>
      <c r="EG4" s="82"/>
      <c r="EH4" s="82"/>
      <c r="EI4" s="82"/>
      <c r="EJ4" s="82"/>
      <c r="EK4" s="82"/>
      <c r="EL4" s="82"/>
      <c r="EM4" s="82"/>
    </row>
    <row r="5" spans="1:143">
      <c r="A5" s="26" t="s">
        <v>63</v>
      </c>
      <c r="B5" s="29"/>
      <c r="C5" s="29"/>
      <c r="D5" s="29"/>
      <c r="E5" s="29"/>
      <c r="F5" s="29"/>
      <c r="G5" s="29"/>
      <c r="H5" s="30" t="s">
        <v>64</v>
      </c>
      <c r="I5" s="30" t="s">
        <v>65</v>
      </c>
      <c r="J5" s="30" t="s">
        <v>66</v>
      </c>
      <c r="K5" s="30" t="s">
        <v>67</v>
      </c>
      <c r="L5" s="30" t="s">
        <v>68</v>
      </c>
      <c r="M5" s="30" t="s">
        <v>69</v>
      </c>
      <c r="N5" s="30" t="s">
        <v>70</v>
      </c>
      <c r="O5" s="30" t="s">
        <v>71</v>
      </c>
      <c r="P5" s="30" t="s">
        <v>72</v>
      </c>
      <c r="Q5" s="30" t="s">
        <v>73</v>
      </c>
      <c r="R5" s="30" t="s">
        <v>74</v>
      </c>
      <c r="S5" s="30" t="s">
        <v>75</v>
      </c>
      <c r="T5" s="30" t="s">
        <v>76</v>
      </c>
      <c r="U5" s="30" t="s">
        <v>77</v>
      </c>
      <c r="V5" s="30" t="s">
        <v>78</v>
      </c>
      <c r="W5" s="30" t="s">
        <v>79</v>
      </c>
      <c r="X5" s="30" t="s">
        <v>80</v>
      </c>
      <c r="Y5" s="30" t="s">
        <v>81</v>
      </c>
      <c r="Z5" s="30" t="s">
        <v>82</v>
      </c>
      <c r="AA5" s="30" t="s">
        <v>83</v>
      </c>
      <c r="AB5" s="30" t="s">
        <v>84</v>
      </c>
      <c r="AC5" s="30" t="s">
        <v>85</v>
      </c>
      <c r="AD5" s="30" t="s">
        <v>86</v>
      </c>
      <c r="AE5" s="30" t="s">
        <v>87</v>
      </c>
      <c r="AF5" s="30" t="s">
        <v>88</v>
      </c>
      <c r="AG5" s="30" t="s">
        <v>89</v>
      </c>
      <c r="AH5" s="30" t="s">
        <v>79</v>
      </c>
      <c r="AI5" s="30" t="s">
        <v>80</v>
      </c>
      <c r="AJ5" s="30" t="s">
        <v>81</v>
      </c>
      <c r="AK5" s="30" t="s">
        <v>82</v>
      </c>
      <c r="AL5" s="30" t="s">
        <v>83</v>
      </c>
      <c r="AM5" s="30" t="s">
        <v>84</v>
      </c>
      <c r="AN5" s="30" t="s">
        <v>85</v>
      </c>
      <c r="AO5" s="30" t="s">
        <v>86</v>
      </c>
      <c r="AP5" s="30" t="s">
        <v>87</v>
      </c>
      <c r="AQ5" s="30" t="s">
        <v>88</v>
      </c>
      <c r="AR5" s="30" t="s">
        <v>90</v>
      </c>
      <c r="AS5" s="30" t="s">
        <v>79</v>
      </c>
      <c r="AT5" s="30" t="s">
        <v>80</v>
      </c>
      <c r="AU5" s="30" t="s">
        <v>81</v>
      </c>
      <c r="AV5" s="30" t="s">
        <v>82</v>
      </c>
      <c r="AW5" s="30" t="s">
        <v>83</v>
      </c>
      <c r="AX5" s="30" t="s">
        <v>84</v>
      </c>
      <c r="AY5" s="30" t="s">
        <v>85</v>
      </c>
      <c r="AZ5" s="30" t="s">
        <v>86</v>
      </c>
      <c r="BA5" s="30" t="s">
        <v>87</v>
      </c>
      <c r="BB5" s="30" t="s">
        <v>88</v>
      </c>
      <c r="BC5" s="30" t="s">
        <v>90</v>
      </c>
      <c r="BD5" s="30" t="s">
        <v>79</v>
      </c>
      <c r="BE5" s="30" t="s">
        <v>80</v>
      </c>
      <c r="BF5" s="30" t="s">
        <v>81</v>
      </c>
      <c r="BG5" s="30" t="s">
        <v>82</v>
      </c>
      <c r="BH5" s="30" t="s">
        <v>83</v>
      </c>
      <c r="BI5" s="30" t="s">
        <v>84</v>
      </c>
      <c r="BJ5" s="30" t="s">
        <v>85</v>
      </c>
      <c r="BK5" s="30" t="s">
        <v>86</v>
      </c>
      <c r="BL5" s="30" t="s">
        <v>87</v>
      </c>
      <c r="BM5" s="30" t="s">
        <v>88</v>
      </c>
      <c r="BN5" s="30" t="s">
        <v>90</v>
      </c>
      <c r="BO5" s="30" t="s">
        <v>79</v>
      </c>
      <c r="BP5" s="30" t="s">
        <v>80</v>
      </c>
      <c r="BQ5" s="30" t="s">
        <v>81</v>
      </c>
      <c r="BR5" s="30" t="s">
        <v>82</v>
      </c>
      <c r="BS5" s="30" t="s">
        <v>83</v>
      </c>
      <c r="BT5" s="30" t="s">
        <v>84</v>
      </c>
      <c r="BU5" s="30" t="s">
        <v>85</v>
      </c>
      <c r="BV5" s="30" t="s">
        <v>86</v>
      </c>
      <c r="BW5" s="30" t="s">
        <v>87</v>
      </c>
      <c r="BX5" s="30" t="s">
        <v>88</v>
      </c>
      <c r="BY5" s="30" t="s">
        <v>90</v>
      </c>
      <c r="BZ5" s="30" t="s">
        <v>79</v>
      </c>
      <c r="CA5" s="30" t="s">
        <v>80</v>
      </c>
      <c r="CB5" s="30" t="s">
        <v>81</v>
      </c>
      <c r="CC5" s="30" t="s">
        <v>82</v>
      </c>
      <c r="CD5" s="30" t="s">
        <v>83</v>
      </c>
      <c r="CE5" s="30" t="s">
        <v>84</v>
      </c>
      <c r="CF5" s="30" t="s">
        <v>85</v>
      </c>
      <c r="CG5" s="30" t="s">
        <v>86</v>
      </c>
      <c r="CH5" s="30" t="s">
        <v>87</v>
      </c>
      <c r="CI5" s="30" t="s">
        <v>88</v>
      </c>
      <c r="CJ5" s="30" t="s">
        <v>90</v>
      </c>
      <c r="CK5" s="30" t="s">
        <v>79</v>
      </c>
      <c r="CL5" s="30" t="s">
        <v>80</v>
      </c>
      <c r="CM5" s="30" t="s">
        <v>81</v>
      </c>
      <c r="CN5" s="30" t="s">
        <v>82</v>
      </c>
      <c r="CO5" s="30" t="s">
        <v>83</v>
      </c>
      <c r="CP5" s="30" t="s">
        <v>84</v>
      </c>
      <c r="CQ5" s="30" t="s">
        <v>85</v>
      </c>
      <c r="CR5" s="30" t="s">
        <v>86</v>
      </c>
      <c r="CS5" s="30" t="s">
        <v>87</v>
      </c>
      <c r="CT5" s="30" t="s">
        <v>88</v>
      </c>
      <c r="CU5" s="30" t="s">
        <v>90</v>
      </c>
      <c r="CV5" s="30" t="s">
        <v>79</v>
      </c>
      <c r="CW5" s="30" t="s">
        <v>80</v>
      </c>
      <c r="CX5" s="30" t="s">
        <v>81</v>
      </c>
      <c r="CY5" s="30" t="s">
        <v>82</v>
      </c>
      <c r="CZ5" s="30" t="s">
        <v>83</v>
      </c>
      <c r="DA5" s="30" t="s">
        <v>84</v>
      </c>
      <c r="DB5" s="30" t="s">
        <v>85</v>
      </c>
      <c r="DC5" s="30" t="s">
        <v>86</v>
      </c>
      <c r="DD5" s="30" t="s">
        <v>87</v>
      </c>
      <c r="DE5" s="30" t="s">
        <v>88</v>
      </c>
      <c r="DF5" s="30" t="s">
        <v>90</v>
      </c>
      <c r="DG5" s="30" t="s">
        <v>79</v>
      </c>
      <c r="DH5" s="30" t="s">
        <v>80</v>
      </c>
      <c r="DI5" s="30" t="s">
        <v>81</v>
      </c>
      <c r="DJ5" s="30" t="s">
        <v>82</v>
      </c>
      <c r="DK5" s="30" t="s">
        <v>83</v>
      </c>
      <c r="DL5" s="30" t="s">
        <v>84</v>
      </c>
      <c r="DM5" s="30" t="s">
        <v>85</v>
      </c>
      <c r="DN5" s="30" t="s">
        <v>86</v>
      </c>
      <c r="DO5" s="30" t="s">
        <v>87</v>
      </c>
      <c r="DP5" s="30" t="s">
        <v>88</v>
      </c>
      <c r="DQ5" s="30" t="s">
        <v>90</v>
      </c>
      <c r="DR5" s="30" t="s">
        <v>79</v>
      </c>
      <c r="DS5" s="30" t="s">
        <v>80</v>
      </c>
      <c r="DT5" s="30" t="s">
        <v>81</v>
      </c>
      <c r="DU5" s="30" t="s">
        <v>82</v>
      </c>
      <c r="DV5" s="30" t="s">
        <v>83</v>
      </c>
      <c r="DW5" s="30" t="s">
        <v>84</v>
      </c>
      <c r="DX5" s="30" t="s">
        <v>85</v>
      </c>
      <c r="DY5" s="30" t="s">
        <v>86</v>
      </c>
      <c r="DZ5" s="30" t="s">
        <v>87</v>
      </c>
      <c r="EA5" s="30" t="s">
        <v>88</v>
      </c>
      <c r="EB5" s="30" t="s">
        <v>90</v>
      </c>
      <c r="EC5" s="30" t="s">
        <v>79</v>
      </c>
      <c r="ED5" s="30" t="s">
        <v>80</v>
      </c>
      <c r="EE5" s="30" t="s">
        <v>81</v>
      </c>
      <c r="EF5" s="30" t="s">
        <v>82</v>
      </c>
      <c r="EG5" s="30" t="s">
        <v>83</v>
      </c>
      <c r="EH5" s="30" t="s">
        <v>84</v>
      </c>
      <c r="EI5" s="30" t="s">
        <v>85</v>
      </c>
      <c r="EJ5" s="30" t="s">
        <v>86</v>
      </c>
      <c r="EK5" s="30" t="s">
        <v>87</v>
      </c>
      <c r="EL5" s="30" t="s">
        <v>88</v>
      </c>
      <c r="EM5" s="30" t="s">
        <v>90</v>
      </c>
    </row>
    <row r="6" spans="1:143" s="34" customFormat="1">
      <c r="A6" s="26" t="s">
        <v>91</v>
      </c>
      <c r="B6" s="31">
        <f>B7</f>
        <v>2015</v>
      </c>
      <c r="C6" s="31">
        <f t="shared" ref="C6:V6" si="3">C7</f>
        <v>242012</v>
      </c>
      <c r="D6" s="31">
        <f t="shared" si="3"/>
        <v>46</v>
      </c>
      <c r="E6" s="31">
        <f t="shared" si="3"/>
        <v>1</v>
      </c>
      <c r="F6" s="31">
        <f t="shared" si="3"/>
        <v>0</v>
      </c>
      <c r="G6" s="31">
        <f t="shared" si="3"/>
        <v>1</v>
      </c>
      <c r="H6" s="31" t="str">
        <f t="shared" si="3"/>
        <v>三重県　津市</v>
      </c>
      <c r="I6" s="31" t="str">
        <f t="shared" si="3"/>
        <v>法適用</v>
      </c>
      <c r="J6" s="31" t="str">
        <f t="shared" si="3"/>
        <v>水道事業</v>
      </c>
      <c r="K6" s="31" t="str">
        <f t="shared" si="3"/>
        <v>末端給水事業</v>
      </c>
      <c r="L6" s="31" t="str">
        <f t="shared" si="3"/>
        <v>A2</v>
      </c>
      <c r="M6" s="32" t="str">
        <f t="shared" si="3"/>
        <v>-</v>
      </c>
      <c r="N6" s="32">
        <f t="shared" si="3"/>
        <v>67.52</v>
      </c>
      <c r="O6" s="32">
        <f t="shared" si="3"/>
        <v>97.86</v>
      </c>
      <c r="P6" s="32">
        <f t="shared" si="3"/>
        <v>2354</v>
      </c>
      <c r="Q6" s="32">
        <f t="shared" si="3"/>
        <v>283031</v>
      </c>
      <c r="R6" s="32">
        <f t="shared" si="3"/>
        <v>711.11</v>
      </c>
      <c r="S6" s="32">
        <f t="shared" si="3"/>
        <v>398.01</v>
      </c>
      <c r="T6" s="32">
        <f t="shared" si="3"/>
        <v>276158</v>
      </c>
      <c r="U6" s="32">
        <f t="shared" si="3"/>
        <v>314.99</v>
      </c>
      <c r="V6" s="32">
        <f t="shared" si="3"/>
        <v>876.72</v>
      </c>
      <c r="W6" s="33">
        <f>IF(W7="",NA(),W7)</f>
        <v>100.86</v>
      </c>
      <c r="X6" s="33">
        <f t="shared" ref="X6:AF6" si="4">IF(X7="",NA(),X7)</f>
        <v>98.68</v>
      </c>
      <c r="Y6" s="33">
        <f t="shared" si="4"/>
        <v>100.81</v>
      </c>
      <c r="Z6" s="33">
        <f t="shared" si="4"/>
        <v>107.01</v>
      </c>
      <c r="AA6" s="33">
        <f t="shared" si="4"/>
        <v>107.99</v>
      </c>
      <c r="AB6" s="33">
        <f t="shared" si="4"/>
        <v>107.51</v>
      </c>
      <c r="AC6" s="33">
        <f t="shared" si="4"/>
        <v>108.39</v>
      </c>
      <c r="AD6" s="33">
        <f t="shared" si="4"/>
        <v>108.9</v>
      </c>
      <c r="AE6" s="33">
        <f t="shared" si="4"/>
        <v>114.43</v>
      </c>
      <c r="AF6" s="33">
        <f t="shared" si="4"/>
        <v>114.08</v>
      </c>
      <c r="AG6" s="32" t="str">
        <f>IF(AG7="","",IF(AG7="-","【-】","【"&amp;SUBSTITUTE(TEXT(AG7,"#,##0.00"),"-","△")&amp;"】"))</f>
        <v>【113.56】</v>
      </c>
      <c r="AH6" s="33">
        <f>IF(AH7="",NA(),AH7)</f>
        <v>12.71</v>
      </c>
      <c r="AI6" s="33">
        <f t="shared" ref="AI6:AQ6" si="5">IF(AI7="",NA(),AI7)</f>
        <v>15.04</v>
      </c>
      <c r="AJ6" s="33">
        <f t="shared" si="5"/>
        <v>14.67</v>
      </c>
      <c r="AK6" s="32">
        <f t="shared" si="5"/>
        <v>0</v>
      </c>
      <c r="AL6" s="32">
        <f t="shared" si="5"/>
        <v>0</v>
      </c>
      <c r="AM6" s="33">
        <f t="shared" si="5"/>
        <v>2.83</v>
      </c>
      <c r="AN6" s="33">
        <f t="shared" si="5"/>
        <v>3.08</v>
      </c>
      <c r="AO6" s="33">
        <f t="shared" si="5"/>
        <v>3.47</v>
      </c>
      <c r="AP6" s="33">
        <f t="shared" si="5"/>
        <v>0.13</v>
      </c>
      <c r="AQ6" s="32">
        <f t="shared" si="5"/>
        <v>0</v>
      </c>
      <c r="AR6" s="32" t="str">
        <f>IF(AR7="","",IF(AR7="-","【-】","【"&amp;SUBSTITUTE(TEXT(AR7,"#,##0.00"),"-","△")&amp;"】"))</f>
        <v>【0.87】</v>
      </c>
      <c r="AS6" s="33">
        <f>IF(AS7="",NA(),AS7)</f>
        <v>1233.01</v>
      </c>
      <c r="AT6" s="33">
        <f t="shared" ref="AT6:BB6" si="6">IF(AT7="",NA(),AT7)</f>
        <v>1136.99</v>
      </c>
      <c r="AU6" s="33">
        <f t="shared" si="6"/>
        <v>957.76</v>
      </c>
      <c r="AV6" s="33">
        <f t="shared" si="6"/>
        <v>410.57</v>
      </c>
      <c r="AW6" s="33">
        <f t="shared" si="6"/>
        <v>391.56</v>
      </c>
      <c r="AX6" s="33">
        <f t="shared" si="6"/>
        <v>602.73</v>
      </c>
      <c r="AY6" s="33">
        <f t="shared" si="6"/>
        <v>590.46</v>
      </c>
      <c r="AZ6" s="33">
        <f t="shared" si="6"/>
        <v>628.34</v>
      </c>
      <c r="BA6" s="33">
        <f t="shared" si="6"/>
        <v>289.8</v>
      </c>
      <c r="BB6" s="33">
        <f t="shared" si="6"/>
        <v>299.44</v>
      </c>
      <c r="BC6" s="32" t="str">
        <f>IF(BC7="","",IF(BC7="-","【-】","【"&amp;SUBSTITUTE(TEXT(BC7,"#,##0.00"),"-","△")&amp;"】"))</f>
        <v>【262.74】</v>
      </c>
      <c r="BD6" s="33">
        <f>IF(BD7="",NA(),BD7)</f>
        <v>249.44</v>
      </c>
      <c r="BE6" s="33">
        <f t="shared" ref="BE6:BM6" si="7">IF(BE7="",NA(),BE7)</f>
        <v>242.27</v>
      </c>
      <c r="BF6" s="33">
        <f t="shared" si="7"/>
        <v>235.75</v>
      </c>
      <c r="BG6" s="33">
        <f t="shared" si="7"/>
        <v>234.96</v>
      </c>
      <c r="BH6" s="33">
        <f t="shared" si="7"/>
        <v>230.59</v>
      </c>
      <c r="BI6" s="33">
        <f t="shared" si="7"/>
        <v>310.79000000000002</v>
      </c>
      <c r="BJ6" s="33">
        <f t="shared" si="7"/>
        <v>299.16000000000003</v>
      </c>
      <c r="BK6" s="33">
        <f t="shared" si="7"/>
        <v>297.13</v>
      </c>
      <c r="BL6" s="33">
        <f t="shared" si="7"/>
        <v>301.99</v>
      </c>
      <c r="BM6" s="33">
        <f t="shared" si="7"/>
        <v>298.08999999999997</v>
      </c>
      <c r="BN6" s="32" t="str">
        <f>IF(BN7="","",IF(BN7="-","【-】","【"&amp;SUBSTITUTE(TEXT(BN7,"#,##0.00"),"-","△")&amp;"】"))</f>
        <v>【276.38】</v>
      </c>
      <c r="BO6" s="33">
        <f>IF(BO7="",NA(),BO7)</f>
        <v>95.1</v>
      </c>
      <c r="BP6" s="33">
        <f t="shared" ref="BP6:BX6" si="8">IF(BP7="",NA(),BP7)</f>
        <v>92.01</v>
      </c>
      <c r="BQ6" s="33">
        <f t="shared" si="8"/>
        <v>94.02</v>
      </c>
      <c r="BR6" s="33">
        <f t="shared" si="8"/>
        <v>100.18</v>
      </c>
      <c r="BS6" s="33">
        <f t="shared" si="8"/>
        <v>101.01</v>
      </c>
      <c r="BT6" s="33">
        <f t="shared" si="8"/>
        <v>99</v>
      </c>
      <c r="BU6" s="33">
        <f t="shared" si="8"/>
        <v>99.91</v>
      </c>
      <c r="BV6" s="33">
        <f t="shared" si="8"/>
        <v>99.89</v>
      </c>
      <c r="BW6" s="33">
        <f t="shared" si="8"/>
        <v>107.05</v>
      </c>
      <c r="BX6" s="33">
        <f t="shared" si="8"/>
        <v>106.4</v>
      </c>
      <c r="BY6" s="32" t="str">
        <f>IF(BY7="","",IF(BY7="-","【-】","【"&amp;SUBSTITUTE(TEXT(BY7,"#,##0.00"),"-","△")&amp;"】"))</f>
        <v>【104.99】</v>
      </c>
      <c r="BZ6" s="33">
        <f>IF(BZ7="",NA(),BZ7)</f>
        <v>175.79</v>
      </c>
      <c r="CA6" s="33">
        <f t="shared" ref="CA6:CI6" si="9">IF(CA7="",NA(),CA7)</f>
        <v>181.03</v>
      </c>
      <c r="CB6" s="33">
        <f t="shared" si="9"/>
        <v>177.16</v>
      </c>
      <c r="CC6" s="33">
        <f t="shared" si="9"/>
        <v>165.89</v>
      </c>
      <c r="CD6" s="33">
        <f t="shared" si="9"/>
        <v>164.27</v>
      </c>
      <c r="CE6" s="33">
        <f t="shared" si="9"/>
        <v>164.03</v>
      </c>
      <c r="CF6" s="33">
        <f t="shared" si="9"/>
        <v>164.25</v>
      </c>
      <c r="CG6" s="33">
        <f t="shared" si="9"/>
        <v>165.34</v>
      </c>
      <c r="CH6" s="33">
        <f t="shared" si="9"/>
        <v>155.09</v>
      </c>
      <c r="CI6" s="33">
        <f t="shared" si="9"/>
        <v>156.29</v>
      </c>
      <c r="CJ6" s="32" t="str">
        <f>IF(CJ7="","",IF(CJ7="-","【-】","【"&amp;SUBSTITUTE(TEXT(CJ7,"#,##0.00"),"-","△")&amp;"】"))</f>
        <v>【163.72】</v>
      </c>
      <c r="CK6" s="33">
        <f>IF(CK7="",NA(),CK7)</f>
        <v>51.09</v>
      </c>
      <c r="CL6" s="33">
        <f t="shared" ref="CL6:CT6" si="10">IF(CL7="",NA(),CL7)</f>
        <v>50.77</v>
      </c>
      <c r="CM6" s="33">
        <f t="shared" si="10"/>
        <v>50.56</v>
      </c>
      <c r="CN6" s="33">
        <f t="shared" si="10"/>
        <v>49.55</v>
      </c>
      <c r="CO6" s="33">
        <f t="shared" si="10"/>
        <v>49.11</v>
      </c>
      <c r="CP6" s="33">
        <f t="shared" si="10"/>
        <v>63.07</v>
      </c>
      <c r="CQ6" s="33">
        <f t="shared" si="10"/>
        <v>62.71</v>
      </c>
      <c r="CR6" s="33">
        <f t="shared" si="10"/>
        <v>62.15</v>
      </c>
      <c r="CS6" s="33">
        <f t="shared" si="10"/>
        <v>61.61</v>
      </c>
      <c r="CT6" s="33">
        <f t="shared" si="10"/>
        <v>62.34</v>
      </c>
      <c r="CU6" s="32" t="str">
        <f>IF(CU7="","",IF(CU7="-","【-】","【"&amp;SUBSTITUTE(TEXT(CU7,"#,##0.00"),"-","△")&amp;"】"))</f>
        <v>【59.76】</v>
      </c>
      <c r="CV6" s="33">
        <f>IF(CV7="",NA(),CV7)</f>
        <v>86.1</v>
      </c>
      <c r="CW6" s="33">
        <f t="shared" ref="CW6:DE6" si="11">IF(CW7="",NA(),CW7)</f>
        <v>85.41</v>
      </c>
      <c r="CX6" s="33">
        <f t="shared" si="11"/>
        <v>85.68</v>
      </c>
      <c r="CY6" s="33">
        <f t="shared" si="11"/>
        <v>85.18</v>
      </c>
      <c r="CZ6" s="33">
        <f t="shared" si="11"/>
        <v>85.04</v>
      </c>
      <c r="DA6" s="33">
        <f t="shared" si="11"/>
        <v>89.96</v>
      </c>
      <c r="DB6" s="33">
        <f t="shared" si="11"/>
        <v>90.54</v>
      </c>
      <c r="DC6" s="33">
        <f t="shared" si="11"/>
        <v>90.64</v>
      </c>
      <c r="DD6" s="33">
        <f t="shared" si="11"/>
        <v>90.23</v>
      </c>
      <c r="DE6" s="33">
        <f t="shared" si="11"/>
        <v>90.15</v>
      </c>
      <c r="DF6" s="32" t="str">
        <f>IF(DF7="","",IF(DF7="-","【-】","【"&amp;SUBSTITUTE(TEXT(DF7,"#,##0.00"),"-","△")&amp;"】"))</f>
        <v>【89.95】</v>
      </c>
      <c r="DG6" s="33">
        <f>IF(DG7="",NA(),DG7)</f>
        <v>45.33</v>
      </c>
      <c r="DH6" s="33">
        <f t="shared" ref="DH6:DP6" si="12">IF(DH7="",NA(),DH7)</f>
        <v>46.95</v>
      </c>
      <c r="DI6" s="33">
        <f t="shared" si="12"/>
        <v>48.15</v>
      </c>
      <c r="DJ6" s="33">
        <f t="shared" si="12"/>
        <v>51.96</v>
      </c>
      <c r="DK6" s="33">
        <f t="shared" si="12"/>
        <v>53.61</v>
      </c>
      <c r="DL6" s="33">
        <f t="shared" si="12"/>
        <v>41.47</v>
      </c>
      <c r="DM6" s="33">
        <f t="shared" si="12"/>
        <v>42.43</v>
      </c>
      <c r="DN6" s="33">
        <f t="shared" si="12"/>
        <v>43.24</v>
      </c>
      <c r="DO6" s="33">
        <f t="shared" si="12"/>
        <v>46.36</v>
      </c>
      <c r="DP6" s="33">
        <f t="shared" si="12"/>
        <v>47.37</v>
      </c>
      <c r="DQ6" s="32" t="str">
        <f>IF(DQ7="","",IF(DQ7="-","【-】","【"&amp;SUBSTITUTE(TEXT(DQ7,"#,##0.00"),"-","△")&amp;"】"))</f>
        <v>【47.18】</v>
      </c>
      <c r="DR6" s="33">
        <f>IF(DR7="",NA(),DR7)</f>
        <v>12.8</v>
      </c>
      <c r="DS6" s="33">
        <f t="shared" ref="DS6:EA6" si="13">IF(DS7="",NA(),DS7)</f>
        <v>13.38</v>
      </c>
      <c r="DT6" s="33">
        <f t="shared" si="13"/>
        <v>13.94</v>
      </c>
      <c r="DU6" s="33">
        <f t="shared" si="13"/>
        <v>15.17</v>
      </c>
      <c r="DV6" s="33">
        <f t="shared" si="13"/>
        <v>16.64</v>
      </c>
      <c r="DW6" s="33">
        <f t="shared" si="13"/>
        <v>9.92</v>
      </c>
      <c r="DX6" s="33">
        <f t="shared" si="13"/>
        <v>11.07</v>
      </c>
      <c r="DY6" s="33">
        <f t="shared" si="13"/>
        <v>12.21</v>
      </c>
      <c r="DZ6" s="33">
        <f t="shared" si="13"/>
        <v>13.57</v>
      </c>
      <c r="EA6" s="33">
        <f t="shared" si="13"/>
        <v>14.27</v>
      </c>
      <c r="EB6" s="32" t="str">
        <f>IF(EB7="","",IF(EB7="-","【-】","【"&amp;SUBSTITUTE(TEXT(EB7,"#,##0.00"),"-","△")&amp;"】"))</f>
        <v>【13.18】</v>
      </c>
      <c r="EC6" s="33">
        <f>IF(EC7="",NA(),EC7)</f>
        <v>0.65</v>
      </c>
      <c r="ED6" s="33">
        <f t="shared" ref="ED6:EL6" si="14">IF(ED7="",NA(),ED7)</f>
        <v>0.65</v>
      </c>
      <c r="EE6" s="33">
        <f t="shared" si="14"/>
        <v>0.92</v>
      </c>
      <c r="EF6" s="33">
        <f t="shared" si="14"/>
        <v>0.59</v>
      </c>
      <c r="EG6" s="32">
        <f t="shared" si="14"/>
        <v>0</v>
      </c>
      <c r="EH6" s="33">
        <f t="shared" si="14"/>
        <v>0.82</v>
      </c>
      <c r="EI6" s="33">
        <f t="shared" si="14"/>
        <v>0.76</v>
      </c>
      <c r="EJ6" s="33">
        <f t="shared" si="14"/>
        <v>0.8</v>
      </c>
      <c r="EK6" s="33">
        <f t="shared" si="14"/>
        <v>0.72</v>
      </c>
      <c r="EL6" s="33">
        <f t="shared" si="14"/>
        <v>0.67</v>
      </c>
      <c r="EM6" s="32" t="str">
        <f>IF(EM7="","",IF(EM7="-","【-】","【"&amp;SUBSTITUTE(TEXT(EM7,"#,##0.00"),"-","△")&amp;"】"))</f>
        <v>【0.85】</v>
      </c>
    </row>
    <row r="7" spans="1:143" s="34" customFormat="1">
      <c r="A7" s="26"/>
      <c r="B7" s="35">
        <v>2015</v>
      </c>
      <c r="C7" s="35">
        <v>242012</v>
      </c>
      <c r="D7" s="35">
        <v>46</v>
      </c>
      <c r="E7" s="35">
        <v>1</v>
      </c>
      <c r="F7" s="35">
        <v>0</v>
      </c>
      <c r="G7" s="35">
        <v>1</v>
      </c>
      <c r="H7" s="35" t="s">
        <v>92</v>
      </c>
      <c r="I7" s="35" t="s">
        <v>93</v>
      </c>
      <c r="J7" s="35" t="s">
        <v>94</v>
      </c>
      <c r="K7" s="35" t="s">
        <v>95</v>
      </c>
      <c r="L7" s="35" t="s">
        <v>96</v>
      </c>
      <c r="M7" s="36" t="s">
        <v>97</v>
      </c>
      <c r="N7" s="36">
        <v>67.52</v>
      </c>
      <c r="O7" s="36">
        <v>97.86</v>
      </c>
      <c r="P7" s="36">
        <v>2354</v>
      </c>
      <c r="Q7" s="36">
        <v>283031</v>
      </c>
      <c r="R7" s="36">
        <v>711.11</v>
      </c>
      <c r="S7" s="36">
        <v>398.01</v>
      </c>
      <c r="T7" s="36">
        <v>276158</v>
      </c>
      <c r="U7" s="36">
        <v>314.99</v>
      </c>
      <c r="V7" s="36">
        <v>876.72</v>
      </c>
      <c r="W7" s="36">
        <v>100.86</v>
      </c>
      <c r="X7" s="36">
        <v>98.68</v>
      </c>
      <c r="Y7" s="36">
        <v>100.81</v>
      </c>
      <c r="Z7" s="36">
        <v>107.01</v>
      </c>
      <c r="AA7" s="36">
        <v>107.99</v>
      </c>
      <c r="AB7" s="36">
        <v>107.51</v>
      </c>
      <c r="AC7" s="36">
        <v>108.39</v>
      </c>
      <c r="AD7" s="36">
        <v>108.9</v>
      </c>
      <c r="AE7" s="36">
        <v>114.43</v>
      </c>
      <c r="AF7" s="36">
        <v>114.08</v>
      </c>
      <c r="AG7" s="36">
        <v>113.56</v>
      </c>
      <c r="AH7" s="36">
        <v>12.71</v>
      </c>
      <c r="AI7" s="36">
        <v>15.04</v>
      </c>
      <c r="AJ7" s="36">
        <v>14.67</v>
      </c>
      <c r="AK7" s="36">
        <v>0</v>
      </c>
      <c r="AL7" s="36">
        <v>0</v>
      </c>
      <c r="AM7" s="36">
        <v>2.83</v>
      </c>
      <c r="AN7" s="36">
        <v>3.08</v>
      </c>
      <c r="AO7" s="36">
        <v>3.47</v>
      </c>
      <c r="AP7" s="36">
        <v>0.13</v>
      </c>
      <c r="AQ7" s="36">
        <v>0</v>
      </c>
      <c r="AR7" s="36">
        <v>0.87</v>
      </c>
      <c r="AS7" s="36">
        <v>1233.01</v>
      </c>
      <c r="AT7" s="36">
        <v>1136.99</v>
      </c>
      <c r="AU7" s="36">
        <v>957.76</v>
      </c>
      <c r="AV7" s="36">
        <v>410.57</v>
      </c>
      <c r="AW7" s="36">
        <v>391.56</v>
      </c>
      <c r="AX7" s="36">
        <v>602.73</v>
      </c>
      <c r="AY7" s="36">
        <v>590.46</v>
      </c>
      <c r="AZ7" s="36">
        <v>628.34</v>
      </c>
      <c r="BA7" s="36">
        <v>289.8</v>
      </c>
      <c r="BB7" s="36">
        <v>299.44</v>
      </c>
      <c r="BC7" s="36">
        <v>262.74</v>
      </c>
      <c r="BD7" s="36">
        <v>249.44</v>
      </c>
      <c r="BE7" s="36">
        <v>242.27</v>
      </c>
      <c r="BF7" s="36">
        <v>235.75</v>
      </c>
      <c r="BG7" s="36">
        <v>234.96</v>
      </c>
      <c r="BH7" s="36">
        <v>230.59</v>
      </c>
      <c r="BI7" s="36">
        <v>310.79000000000002</v>
      </c>
      <c r="BJ7" s="36">
        <v>299.16000000000003</v>
      </c>
      <c r="BK7" s="36">
        <v>297.13</v>
      </c>
      <c r="BL7" s="36">
        <v>301.99</v>
      </c>
      <c r="BM7" s="36">
        <v>298.08999999999997</v>
      </c>
      <c r="BN7" s="36">
        <v>276.38</v>
      </c>
      <c r="BO7" s="36">
        <v>95.1</v>
      </c>
      <c r="BP7" s="36">
        <v>92.01</v>
      </c>
      <c r="BQ7" s="36">
        <v>94.02</v>
      </c>
      <c r="BR7" s="36">
        <v>100.18</v>
      </c>
      <c r="BS7" s="36">
        <v>101.01</v>
      </c>
      <c r="BT7" s="36">
        <v>99</v>
      </c>
      <c r="BU7" s="36">
        <v>99.91</v>
      </c>
      <c r="BV7" s="36">
        <v>99.89</v>
      </c>
      <c r="BW7" s="36">
        <v>107.05</v>
      </c>
      <c r="BX7" s="36">
        <v>106.4</v>
      </c>
      <c r="BY7" s="36">
        <v>104.99</v>
      </c>
      <c r="BZ7" s="36">
        <v>175.79</v>
      </c>
      <c r="CA7" s="36">
        <v>181.03</v>
      </c>
      <c r="CB7" s="36">
        <v>177.16</v>
      </c>
      <c r="CC7" s="36">
        <v>165.89</v>
      </c>
      <c r="CD7" s="36">
        <v>164.27</v>
      </c>
      <c r="CE7" s="36">
        <v>164.03</v>
      </c>
      <c r="CF7" s="36">
        <v>164.25</v>
      </c>
      <c r="CG7" s="36">
        <v>165.34</v>
      </c>
      <c r="CH7" s="36">
        <v>155.09</v>
      </c>
      <c r="CI7" s="36">
        <v>156.29</v>
      </c>
      <c r="CJ7" s="36">
        <v>163.72</v>
      </c>
      <c r="CK7" s="36">
        <v>51.09</v>
      </c>
      <c r="CL7" s="36">
        <v>50.77</v>
      </c>
      <c r="CM7" s="36">
        <v>50.56</v>
      </c>
      <c r="CN7" s="36">
        <v>49.55</v>
      </c>
      <c r="CO7" s="36">
        <v>49.11</v>
      </c>
      <c r="CP7" s="36">
        <v>63.07</v>
      </c>
      <c r="CQ7" s="36">
        <v>62.71</v>
      </c>
      <c r="CR7" s="36">
        <v>62.15</v>
      </c>
      <c r="CS7" s="36">
        <v>61.61</v>
      </c>
      <c r="CT7" s="36">
        <v>62.34</v>
      </c>
      <c r="CU7" s="36">
        <v>59.76</v>
      </c>
      <c r="CV7" s="36">
        <v>86.1</v>
      </c>
      <c r="CW7" s="36">
        <v>85.41</v>
      </c>
      <c r="CX7" s="36">
        <v>85.68</v>
      </c>
      <c r="CY7" s="36">
        <v>85.18</v>
      </c>
      <c r="CZ7" s="36">
        <v>85.04</v>
      </c>
      <c r="DA7" s="36">
        <v>89.96</v>
      </c>
      <c r="DB7" s="36">
        <v>90.54</v>
      </c>
      <c r="DC7" s="36">
        <v>90.64</v>
      </c>
      <c r="DD7" s="36">
        <v>90.23</v>
      </c>
      <c r="DE7" s="36">
        <v>90.15</v>
      </c>
      <c r="DF7" s="36">
        <v>89.95</v>
      </c>
      <c r="DG7" s="36">
        <v>45.33</v>
      </c>
      <c r="DH7" s="36">
        <v>46.95</v>
      </c>
      <c r="DI7" s="36">
        <v>48.15</v>
      </c>
      <c r="DJ7" s="36">
        <v>51.96</v>
      </c>
      <c r="DK7" s="36">
        <v>53.61</v>
      </c>
      <c r="DL7" s="36">
        <v>41.47</v>
      </c>
      <c r="DM7" s="36">
        <v>42.43</v>
      </c>
      <c r="DN7" s="36">
        <v>43.24</v>
      </c>
      <c r="DO7" s="36">
        <v>46.36</v>
      </c>
      <c r="DP7" s="36">
        <v>47.37</v>
      </c>
      <c r="DQ7" s="36">
        <v>47.18</v>
      </c>
      <c r="DR7" s="36">
        <v>12.8</v>
      </c>
      <c r="DS7" s="36">
        <v>13.38</v>
      </c>
      <c r="DT7" s="36">
        <v>13.94</v>
      </c>
      <c r="DU7" s="36">
        <v>15.17</v>
      </c>
      <c r="DV7" s="36">
        <v>16.64</v>
      </c>
      <c r="DW7" s="36">
        <v>9.92</v>
      </c>
      <c r="DX7" s="36">
        <v>11.07</v>
      </c>
      <c r="DY7" s="36">
        <v>12.21</v>
      </c>
      <c r="DZ7" s="36">
        <v>13.57</v>
      </c>
      <c r="EA7" s="36">
        <v>14.27</v>
      </c>
      <c r="EB7" s="36">
        <v>13.18</v>
      </c>
      <c r="EC7" s="36">
        <v>0.65</v>
      </c>
      <c r="ED7" s="36">
        <v>0.65</v>
      </c>
      <c r="EE7" s="36">
        <v>0.92</v>
      </c>
      <c r="EF7" s="36">
        <v>0.59</v>
      </c>
      <c r="EG7" s="36">
        <v>0</v>
      </c>
      <c r="EH7" s="36">
        <v>0.82</v>
      </c>
      <c r="EI7" s="36">
        <v>0.76</v>
      </c>
      <c r="EJ7" s="36">
        <v>0.8</v>
      </c>
      <c r="EK7" s="36">
        <v>0.72</v>
      </c>
      <c r="EL7" s="36">
        <v>0.67</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98</v>
      </c>
      <c r="C9" s="39" t="s">
        <v>99</v>
      </c>
      <c r="D9" s="39" t="s">
        <v>100</v>
      </c>
      <c r="E9" s="39" t="s">
        <v>101</v>
      </c>
      <c r="F9" s="39" t="s">
        <v>102</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2017-02-01T08:43:27Z</dcterms:created>
  <dcterms:modified xsi:type="dcterms:W3CDTF">2017-02-22T02:01:06Z</dcterms:modified>
  <cp:category/>
</cp:coreProperties>
</file>